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МИНЗДРАВ\6 ОТЧЕТЫ за 2016-2017 год ГП в МЭРТ\Квартальные отчеты 10,11 формы за 2018\за 9 месяцев 2018 Форма 10\"/>
    </mc:Choice>
  </mc:AlternateContent>
  <bookViews>
    <workbookView xWindow="0" yWindow="0" windowWidth="28800" windowHeight="13125" tabRatio="667"/>
  </bookViews>
  <sheets>
    <sheet name="на печать 10 форма за 9 мес." sheetId="9" r:id="rId1"/>
  </sheets>
  <definedNames>
    <definedName name="_xlnm.Print_Titles" localSheetId="0">'на печать 10 форма за 9 мес.'!$3:$4</definedName>
    <definedName name="_xlnm.Print_Area" localSheetId="0">'на печать 10 форма за 9 мес.'!$A$1:$F$234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0" i="9" l="1"/>
  <c r="E220" i="9"/>
  <c r="F217" i="9"/>
  <c r="E217" i="9"/>
  <c r="F216" i="9"/>
  <c r="F215" i="9" s="1"/>
  <c r="E216" i="9"/>
  <c r="E215" i="9"/>
  <c r="F210" i="9"/>
  <c r="E210" i="9"/>
  <c r="F205" i="9"/>
  <c r="E205" i="9"/>
  <c r="F200" i="9"/>
  <c r="E200" i="9"/>
  <c r="F195" i="9"/>
  <c r="E195" i="9"/>
  <c r="F190" i="9"/>
  <c r="E190" i="9"/>
  <c r="F185" i="9"/>
  <c r="E185" i="9"/>
  <c r="F184" i="9"/>
  <c r="F9" i="9" s="1"/>
  <c r="E184" i="9"/>
  <c r="F183" i="9"/>
  <c r="F8" i="9" s="1"/>
  <c r="E183" i="9"/>
  <c r="E8" i="9" s="1"/>
  <c r="F182" i="9"/>
  <c r="F7" i="9" s="1"/>
  <c r="E182" i="9"/>
  <c r="F181" i="9"/>
  <c r="E181" i="9"/>
  <c r="E180" i="9" s="1"/>
  <c r="F180" i="9"/>
  <c r="F175" i="9"/>
  <c r="F170" i="9"/>
  <c r="E170" i="9"/>
  <c r="F167" i="9"/>
  <c r="E167" i="9"/>
  <c r="F166" i="9"/>
  <c r="F165" i="9" s="1"/>
  <c r="E166" i="9"/>
  <c r="E165" i="9" s="1"/>
  <c r="F160" i="9"/>
  <c r="E160" i="9"/>
  <c r="F155" i="9"/>
  <c r="E155" i="9"/>
  <c r="F150" i="9"/>
  <c r="E150" i="9"/>
  <c r="F145" i="9"/>
  <c r="E145" i="9"/>
  <c r="F137" i="9"/>
  <c r="E137" i="9"/>
  <c r="F136" i="9"/>
  <c r="E136" i="9"/>
  <c r="F135" i="9"/>
  <c r="E135" i="9"/>
  <c r="F130" i="9"/>
  <c r="E130" i="9"/>
  <c r="F125" i="9"/>
  <c r="E125" i="9"/>
  <c r="F120" i="9"/>
  <c r="E120" i="9"/>
  <c r="F117" i="9"/>
  <c r="E117" i="9"/>
  <c r="F116" i="9"/>
  <c r="E116" i="9"/>
  <c r="F115" i="9"/>
  <c r="E115" i="9"/>
  <c r="F110" i="9"/>
  <c r="E110" i="9"/>
  <c r="F105" i="9"/>
  <c r="E105" i="9"/>
  <c r="F102" i="9"/>
  <c r="E102" i="9"/>
  <c r="F101" i="9"/>
  <c r="F100" i="9" s="1"/>
  <c r="E101" i="9"/>
  <c r="E100" i="9" s="1"/>
  <c r="E95" i="9"/>
  <c r="F90" i="9"/>
  <c r="E90" i="9"/>
  <c r="F85" i="9"/>
  <c r="E85" i="9"/>
  <c r="F80" i="9"/>
  <c r="E80" i="9"/>
  <c r="F77" i="9"/>
  <c r="E77" i="9"/>
  <c r="F76" i="9"/>
  <c r="F75" i="9" s="1"/>
  <c r="E76" i="9"/>
  <c r="E75" i="9"/>
  <c r="F70" i="9"/>
  <c r="E70" i="9"/>
  <c r="F65" i="9"/>
  <c r="E65" i="9"/>
  <c r="F50" i="9"/>
  <c r="E50" i="9"/>
  <c r="E40" i="9"/>
  <c r="F35" i="9"/>
  <c r="E35" i="9"/>
  <c r="F32" i="9"/>
  <c r="E32" i="9"/>
  <c r="F31" i="9"/>
  <c r="F30" i="9" s="1"/>
  <c r="E31" i="9"/>
  <c r="E30" i="9" s="1"/>
  <c r="F25" i="9"/>
  <c r="E25" i="9"/>
  <c r="F20" i="9"/>
  <c r="E20" i="9"/>
  <c r="F15" i="9"/>
  <c r="E15" i="9"/>
  <c r="F12" i="9"/>
  <c r="E12" i="9"/>
  <c r="F11" i="9"/>
  <c r="F10" i="9" s="1"/>
  <c r="E11" i="9"/>
  <c r="E10" i="9" s="1"/>
  <c r="E9" i="9"/>
  <c r="E7" i="9"/>
  <c r="E6" i="9" l="1"/>
  <c r="E5" i="9" s="1"/>
  <c r="F6" i="9"/>
  <c r="F5" i="9" s="1"/>
</calcChain>
</file>

<file path=xl/sharedStrings.xml><?xml version="1.0" encoding="utf-8"?>
<sst xmlns="http://schemas.openxmlformats.org/spreadsheetml/2006/main" count="320" uniqueCount="105">
  <si>
    <t>Статус</t>
  </si>
  <si>
    <t>Наименование государственной программы, подпрограммы государственной программы, мероприятий</t>
  </si>
  <si>
    <t>Государственная программа</t>
  </si>
  <si>
    <t>федеральный бюджет</t>
  </si>
  <si>
    <t>республиканский бюджет</t>
  </si>
  <si>
    <t>внебюджетные источники</t>
  </si>
  <si>
    <t>Подпрограмма 2</t>
  </si>
  <si>
    <t>Подпрограмма 4</t>
  </si>
  <si>
    <t>Подпрограмма 7</t>
  </si>
  <si>
    <t>Подпрограмма 8</t>
  </si>
  <si>
    <t>Мероприятие 8.3</t>
  </si>
  <si>
    <t>Подпрограмма 11</t>
  </si>
  <si>
    <t>Мероприятие 11.1</t>
  </si>
  <si>
    <t>Мероприятие 11.2</t>
  </si>
  <si>
    <t>Мероприятие 11.3</t>
  </si>
  <si>
    <t>Мероприятие 11.4</t>
  </si>
  <si>
    <t>Мероприятие 11.6</t>
  </si>
  <si>
    <t>Мероприятие 11.7</t>
  </si>
  <si>
    <t>Подпрограмма 12</t>
  </si>
  <si>
    <t>муниципальные источники</t>
  </si>
  <si>
    <t>Мероприятие 8.4</t>
  </si>
  <si>
    <t>Мероприятие 4.1</t>
  </si>
  <si>
    <t>Подпрограмма 9</t>
  </si>
  <si>
    <t>Мероприятие 9.3</t>
  </si>
  <si>
    <t>№
п/п</t>
  </si>
  <si>
    <t>_____________    подпись</t>
  </si>
  <si>
    <t xml:space="preserve">
"Развитие здравоохранения Чеченской Республики на 2014-2020 годы"</t>
  </si>
  <si>
    <t xml:space="preserve">Подпрограмма 1 </t>
  </si>
  <si>
    <t xml:space="preserve">
Обеспечение взрослых и детей, нуждающихся в специализированном лечебном питании, в том числе страдающими редкими жизнеугрожающими заболеваниями</t>
  </si>
  <si>
    <t xml:space="preserve">
Обеспечение детей первых двух лет жизни из малоимущих семей детским питанием</t>
  </si>
  <si>
    <t xml:space="preserve">
Профилактика инфекционных заболеваний, включая иммунопрофилактику</t>
  </si>
  <si>
    <t xml:space="preserve">
Закупка антивирусных препаратов для профилактики и лечения лиц, инфицированных вирусами иммунодефицита человека и гепатитов В и С</t>
  </si>
  <si>
    <t xml:space="preserve">
Стационарное психиатрическое обследование и лечение, принудительное лечение в государственном бюджетном учреждении здравоохранения Ставропольского края "Ставропольская краевая клиническая психиатрическая больница №1" граждан Чеченской Республики, направленных психиатрическими учреждениями Чеченской Республики</t>
  </si>
  <si>
    <t xml:space="preserve">
"Охрана здоровья матери и ребенка"</t>
  </si>
  <si>
    <t xml:space="preserve">
Закупка оборудования и расходных материалов для  проведения пренатальной (дородовой) диагностики нарушений развития ребенка</t>
  </si>
  <si>
    <t xml:space="preserve">
Закупка оборудования и расходных материалов для неонатального и аудиологического скрининга </t>
  </si>
  <si>
    <t>Мероприятие 4.5</t>
  </si>
  <si>
    <t xml:space="preserve">
Обеспечение питанием  беременных женщин и кормящих матерей</t>
  </si>
  <si>
    <t>Мероприятие 4.19</t>
  </si>
  <si>
    <t xml:space="preserve">
Предоставление мер социальной поддержки медицинским и фармацевтическим работникам в Чеченской Республике</t>
  </si>
  <si>
    <t>Мероприятие 7.12</t>
  </si>
  <si>
    <t xml:space="preserve">
Обеспечение лекарственными препаратами, изделиями медицинского назначения, а также специализированными продуктами лечебного питания для детей-инвалидов 
</t>
  </si>
  <si>
    <t xml:space="preserve">
Лекарственное обеспечение отдельных категорий граждан, имеющих право на бесплатное лекарственное обеспечение при амбулаторном лечении, за счет средств республиканского бюджета</t>
  </si>
  <si>
    <t xml:space="preserve">
Обеспечение лиц лекарственными препаратами и специализированными продуктами лечебного питания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или инвалидности</t>
  </si>
  <si>
    <t xml:space="preserve">
Финансовое обеспечение по обновлению оборудования информационной системы записи на прием к врачу в электронном виде, обеспечение ее бесперебойного функционирования, популяризация сервиса «электронная регистратура»</t>
  </si>
  <si>
    <t xml:space="preserve">
Финансовое обеспечение деятельности амбулаторно-поликлинических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</si>
  <si>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 xml:space="preserve">
Финансовое обеспечение деятельности стационарных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</si>
  <si>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 xml:space="preserve">
Финансовое обеспечение деятельности отдельных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</si>
  <si>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 xml:space="preserve">
Укрепление материально-технической базы учреждений здравоохранения, подведомственных Министерству здравоохранения Чеченской Республики</t>
  </si>
  <si>
    <t xml:space="preserve">
Финансовое обеспечение службы скорой медицинской помощи</t>
  </si>
  <si>
    <t xml:space="preserve">
Кадровое, административно-правовое и информационное обеспечение деятельности Министерства здравоохранения Чеченской Республики</t>
  </si>
  <si>
    <t xml:space="preserve">
Реализация мероприятий подпрограммы "Социально-экономическое развитие Чеченской Республики на 2016-2025 годы" государственной программы Российской Федерации "Развитие Северо-Кавказского федерального округа" на период до 2025 года</t>
  </si>
  <si>
    <t xml:space="preserve">
Субсидия на софинансирование капитальных вложений в объекты государственной собственности субъектов Российской Федерации</t>
  </si>
  <si>
    <t>Мероприятие 12.11</t>
  </si>
  <si>
    <t>Источник финансирования (наименование источников финансирования)</t>
  </si>
  <si>
    <t>Всего, в т.ч.:</t>
  </si>
  <si>
    <t xml:space="preserve">
"Профилактика заболеваний и формирование здорового образа жизни. Развитие первичной медико-санитарной помощи, в том числе в неотложной форме и специализированной медицинской помощи в экстренной форме"</t>
  </si>
  <si>
    <t xml:space="preserve">                               М.П.</t>
  </si>
  <si>
    <t xml:space="preserve">
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</si>
  <si>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 xml:space="preserve">
"Кадровое обеспечение системы здравоохранения"</t>
  </si>
  <si>
    <t xml:space="preserve">
"Совершенствование системы лекарственного обеспечения, в том числе в амбулаторных условиях"</t>
  </si>
  <si>
    <t xml:space="preserve">
"Развитие информатизации в  здравоохранении"</t>
  </si>
  <si>
    <t xml:space="preserve">
"Обеспечение реализации государственной программы в сфере здравоохранения в Чеченской Республике"</t>
  </si>
  <si>
    <t>Оказание высокотехнологичной медицинской помощи, не включенной в базовую программу обязательного медицинского страхования</t>
  </si>
  <si>
    <t xml:space="preserve">Мероприятие 2.2 </t>
  </si>
  <si>
    <t>форма № 10</t>
  </si>
  <si>
    <t>Мероприятие 7.10</t>
  </si>
  <si>
    <t xml:space="preserve">
Предоставление единовременной компенсационной выплаты медицинским работникам, прибывшим после окончания образовательного учреждения высшего профессионального образования на работу в сельский населенный пункт или переехавшим на работу в сельский населенный пункт из другого населенного пункта</t>
  </si>
  <si>
    <t xml:space="preserve">
Закупка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</t>
  </si>
  <si>
    <t xml:space="preserve">
Меры социальной поддержки, предоставляемые в период обучения гражданину, заключившему договор о целевом обучении (специалитет), в том числе врачам, обучающимся в ординатуре</t>
  </si>
  <si>
    <t>Мероприятие 7.13</t>
  </si>
  <si>
    <t>Мероприятие 2.1</t>
  </si>
  <si>
    <t xml:space="preserve">
Реализация отдельных мероприятий государственной программы Российской Федерации «Развитие здравоохранения» </t>
  </si>
  <si>
    <t>Исполнитель - М.Д. Абдулкаримов
22-45-86</t>
  </si>
  <si>
    <t>Мероприятие 1.7</t>
  </si>
  <si>
    <t>Мероприятие 1.12</t>
  </si>
  <si>
    <t>Мероприятие 1.16</t>
  </si>
  <si>
    <t>Мероприятие 2.7</t>
  </si>
  <si>
    <t>Мероприятие 2.14</t>
  </si>
  <si>
    <t>Мероприятие 2.26</t>
  </si>
  <si>
    <t>Мероприятие 8.2</t>
  </si>
  <si>
    <t>Мероприятие 8.6</t>
  </si>
  <si>
    <t xml:space="preserve">
Развитие материально-технической базы детских поликлиник и детских поликлинических отделений медицинских организаций</t>
  </si>
  <si>
    <t>Мероприятие 4.29</t>
  </si>
  <si>
    <t>Мероприятие 8.1</t>
  </si>
  <si>
    <t xml:space="preserve">
Финансовое обеспечение хранения и отпуска лекарственных средств,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
</t>
  </si>
  <si>
    <t xml:space="preserve">
"Оказание паллиативной помощи, в том числе детям"</t>
  </si>
  <si>
    <t>Подпрограмма 6</t>
  </si>
  <si>
    <t xml:space="preserve">Мероприятие 2.3 </t>
  </si>
  <si>
    <t xml:space="preserve">
Закупка диагностических средств для выявления,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</t>
  </si>
  <si>
    <t xml:space="preserve">Мероприятие 2.8 </t>
  </si>
  <si>
    <t>Закупка диагностических средств для выявления и мониторинга лиц, инфицированных вирусами иммунодефицита человека, в том числе в сочетании с вирусами гепатитов В и С</t>
  </si>
  <si>
    <t xml:space="preserve">Мероприятие 2.10 </t>
  </si>
  <si>
    <t>Финансовое обеспечение реализации мероприятий по профилактике ВИЧ-инфекции и гепатитов В и С, в том числе с привлечением к реализации указанных мероприятий социально ориентированных некоммерческих организаций</t>
  </si>
  <si>
    <t>Мероприятие 9.12</t>
  </si>
  <si>
    <t>Внедрение компонентов единой государственной системы в сфере здравоохранения в организациях, оказывающих первичную медико-санитарную помощь в целях создания единого информационного контура</t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</si>
  <si>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по источникам финансирования </t>
    </r>
    <r>
      <rPr>
        <sz val="12"/>
        <rFont val="Times New Roman"/>
        <family val="1"/>
        <charset val="204"/>
      </rPr>
      <t>за 9 месяцев 2018</t>
    </r>
    <r>
      <rPr>
        <sz val="12"/>
        <color theme="1"/>
        <rFont val="Times New Roman"/>
        <family val="1"/>
        <charset val="204"/>
      </rPr>
      <t xml:space="preserve"> года                                                 </t>
    </r>
    <r>
      <rPr>
        <sz val="10"/>
        <color theme="1"/>
        <rFont val="Times New Roman"/>
        <family val="1"/>
        <charset val="204"/>
      </rPr>
      <t>(тыс. рублей)</t>
    </r>
  </si>
  <si>
    <t>Фактический расходы</t>
  </si>
  <si>
    <t>Обеспечение необходимыми лекарственными средствами, включая обезболивающие</t>
  </si>
  <si>
    <t>Мероприятие 6.4</t>
  </si>
  <si>
    <t xml:space="preserve"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амбулаторных условиях
</t>
  </si>
  <si>
    <t>Мероприятие 6.2</t>
  </si>
  <si>
    <t>Приобретение медицинского оборудования для оказания паллиативной медицинской помощи на дому</t>
  </si>
  <si>
    <t>Оценка расходов по годам реализации государственной программы
(план)</t>
  </si>
  <si>
    <t>Заместитель министа здравоохранения
Чеченской Республики
П.В. Исакова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</si>
</sst>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000"/>
    <numFmt numFmtId="166" formatCode="0.0"/>
    <numFmt numFmtId="167" formatCode="#,##0.0"/>
    <numFmt numFmtId="168" formatCode="0.00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Fill="1" applyBorder="1"/>
    <xf numFmtId="0" fontId="10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5" xfId="0" applyFill="1" applyBorder="1"/>
    <xf numFmtId="0" fontId="10" fillId="2" borderId="4" xfId="0" applyFont="1" applyFill="1" applyBorder="1" applyAlignment="1">
      <alignment vertical="center"/>
    </xf>
    <xf numFmtId="0" fontId="2" fillId="2" borderId="0" xfId="0" applyFont="1" applyFill="1"/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0" fillId="2" borderId="0" xfId="0" applyNumberFormat="1" applyFill="1"/>
    <xf numFmtId="4" fontId="10" fillId="2" borderId="4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/>
    <xf numFmtId="4" fontId="12" fillId="2" borderId="0" xfId="0" applyNumberFormat="1" applyFont="1" applyFill="1"/>
    <xf numFmtId="4" fontId="0" fillId="2" borderId="0" xfId="0" applyNumberFormat="1" applyFill="1" applyBorder="1"/>
    <xf numFmtId="4" fontId="0" fillId="2" borderId="5" xfId="0" applyNumberFormat="1" applyFill="1" applyBorder="1"/>
    <xf numFmtId="0" fontId="0" fillId="4" borderId="0" xfId="0" applyFill="1"/>
    <xf numFmtId="0" fontId="5" fillId="3" borderId="0" xfId="0" applyFont="1" applyFill="1" applyAlignment="1">
      <alignment horizontal="left"/>
    </xf>
    <xf numFmtId="0" fontId="0" fillId="3" borderId="0" xfId="0" applyFill="1"/>
    <xf numFmtId="0" fontId="5" fillId="3" borderId="0" xfId="0" applyFont="1" applyFill="1"/>
    <xf numFmtId="166" fontId="0" fillId="2" borderId="0" xfId="0" applyNumberFormat="1" applyFont="1" applyFill="1" applyAlignment="1">
      <alignment horizontal="left"/>
    </xf>
    <xf numFmtId="167" fontId="0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49" fontId="17" fillId="2" borderId="0" xfId="0" applyNumberFormat="1" applyFont="1" applyFill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9" fillId="2" borderId="1" xfId="0" applyFont="1" applyFill="1" applyBorder="1" applyAlignment="1">
      <alignment horizontal="right" vertical="center" wrapText="1"/>
    </xf>
    <xf numFmtId="167" fontId="19" fillId="2" borderId="0" xfId="0" applyNumberFormat="1" applyFont="1" applyFill="1" applyAlignment="1">
      <alignment horizontal="left"/>
    </xf>
    <xf numFmtId="4" fontId="7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167" fontId="7" fillId="2" borderId="0" xfId="0" applyNumberFormat="1" applyFont="1" applyFill="1" applyBorder="1" applyAlignment="1">
      <alignment horizontal="left" vertical="center" wrapText="1"/>
    </xf>
    <xf numFmtId="10" fontId="17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9" fontId="17" fillId="2" borderId="0" xfId="0" applyNumberFormat="1" applyFont="1" applyFill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 horizontal="left"/>
    </xf>
    <xf numFmtId="166" fontId="0" fillId="2" borderId="0" xfId="0" applyNumberFormat="1" applyFill="1" applyAlignment="1">
      <alignment horizontal="left"/>
    </xf>
    <xf numFmtId="0" fontId="0" fillId="2" borderId="5" xfId="0" applyFont="1" applyFill="1" applyBorder="1" applyAlignment="1">
      <alignment horizontal="left"/>
    </xf>
    <xf numFmtId="166" fontId="0" fillId="2" borderId="5" xfId="0" applyNumberFormat="1" applyFont="1" applyFill="1" applyBorder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2" borderId="5" xfId="0" applyNumberFormat="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5" fontId="20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vertical="center"/>
    </xf>
    <xf numFmtId="4" fontId="10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0" fillId="5" borderId="0" xfId="0" applyNumberFormat="1" applyFont="1" applyFill="1" applyAlignment="1">
      <alignment horizontal="left"/>
    </xf>
    <xf numFmtId="167" fontId="6" fillId="5" borderId="0" xfId="0" applyNumberFormat="1" applyFont="1" applyFill="1" applyBorder="1" applyAlignment="1">
      <alignment horizontal="left" vertical="center" wrapText="1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49" fontId="17" fillId="5" borderId="0" xfId="0" applyNumberFormat="1" applyFont="1" applyFill="1" applyAlignment="1">
      <alignment horizontal="left"/>
    </xf>
    <xf numFmtId="166" fontId="0" fillId="5" borderId="0" xfId="0" applyNumberFormat="1" applyFont="1" applyFill="1" applyAlignment="1">
      <alignment horizontal="left"/>
    </xf>
    <xf numFmtId="167" fontId="0" fillId="5" borderId="0" xfId="0" applyNumberFormat="1" applyFont="1" applyFill="1" applyAlignment="1">
      <alignment horizontal="left"/>
    </xf>
    <xf numFmtId="4" fontId="2" fillId="5" borderId="0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0" fillId="2" borderId="6" xfId="0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167" fontId="0" fillId="5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0" fillId="2" borderId="0" xfId="0" applyFill="1" applyAlignment="1"/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D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2"/>
  <sheetViews>
    <sheetView tabSelected="1" view="pageBreakPreview" zoomScale="78" zoomScaleNormal="80" zoomScaleSheetLayoutView="78" workbookViewId="0">
      <selection activeCell="J9" sqref="J9"/>
    </sheetView>
  </sheetViews>
  <sheetFormatPr defaultRowHeight="15" x14ac:dyDescent="0.25"/>
  <cols>
    <col min="1" max="1" width="4.5703125" style="70" customWidth="1"/>
    <col min="2" max="2" width="15.42578125" style="71" customWidth="1"/>
    <col min="3" max="3" width="41" style="72" customWidth="1"/>
    <col min="4" max="4" width="26.28515625" style="73" customWidth="1"/>
    <col min="5" max="5" width="16.42578125" style="17" customWidth="1"/>
    <col min="6" max="6" width="17.7109375" style="17" customWidth="1"/>
    <col min="7" max="7" width="11" style="31" customWidth="1"/>
    <col min="8" max="8" width="11.7109375" style="31" customWidth="1"/>
    <col min="9" max="9" width="11" style="31" customWidth="1"/>
    <col min="10" max="10" width="10.85546875" style="31" customWidth="1"/>
    <col min="11" max="11" width="11" style="31" customWidth="1"/>
    <col min="12" max="20" width="11" style="34" customWidth="1"/>
    <col min="21" max="23" width="11" style="5" customWidth="1"/>
    <col min="24" max="26" width="11" style="1" customWidth="1"/>
    <col min="27" max="16384" width="9.140625" style="1"/>
  </cols>
  <sheetData>
    <row r="1" spans="1:23" ht="15.75" x14ac:dyDescent="0.25">
      <c r="F1" s="11" t="s">
        <v>65</v>
      </c>
    </row>
    <row r="2" spans="1:23" ht="47.25" customHeight="1" x14ac:dyDescent="0.25">
      <c r="A2" s="116" t="s">
        <v>96</v>
      </c>
      <c r="B2" s="116"/>
      <c r="C2" s="116"/>
      <c r="D2" s="116"/>
      <c r="E2" s="116"/>
      <c r="F2" s="116"/>
    </row>
    <row r="3" spans="1:23" ht="34.5" customHeight="1" x14ac:dyDescent="0.25">
      <c r="A3" s="117" t="s">
        <v>24</v>
      </c>
      <c r="B3" s="93" t="s">
        <v>0</v>
      </c>
      <c r="C3" s="93" t="s">
        <v>1</v>
      </c>
      <c r="D3" s="93" t="s">
        <v>54</v>
      </c>
      <c r="E3" s="93" t="s">
        <v>103</v>
      </c>
      <c r="F3" s="95" t="s">
        <v>97</v>
      </c>
    </row>
    <row r="4" spans="1:23" ht="34.5" customHeight="1" x14ac:dyDescent="0.25">
      <c r="A4" s="117"/>
      <c r="B4" s="93"/>
      <c r="C4" s="93"/>
      <c r="D4" s="93"/>
      <c r="E4" s="93"/>
      <c r="F4" s="95"/>
      <c r="H4" s="30"/>
      <c r="J4" s="36"/>
    </row>
    <row r="5" spans="1:23" s="24" customFormat="1" ht="15.75" x14ac:dyDescent="0.25">
      <c r="A5" s="89">
        <v>1</v>
      </c>
      <c r="B5" s="107" t="s">
        <v>2</v>
      </c>
      <c r="C5" s="107" t="s">
        <v>26</v>
      </c>
      <c r="D5" s="74" t="s">
        <v>55</v>
      </c>
      <c r="E5" s="9">
        <f>E6+E7+E8+E9</f>
        <v>19189615.809999999</v>
      </c>
      <c r="F5" s="9">
        <f>F6+F7+F8+F9</f>
        <v>12581237.46195</v>
      </c>
      <c r="G5" s="31"/>
      <c r="H5" s="31"/>
      <c r="I5" s="31"/>
      <c r="J5" s="31"/>
      <c r="K5" s="31"/>
      <c r="L5" s="34"/>
      <c r="M5" s="34"/>
      <c r="N5" s="34"/>
      <c r="O5" s="34"/>
      <c r="P5" s="34"/>
      <c r="Q5" s="34"/>
      <c r="R5" s="34"/>
      <c r="S5" s="34"/>
      <c r="T5" s="34"/>
      <c r="U5" s="5"/>
      <c r="V5" s="5"/>
      <c r="W5" s="5"/>
    </row>
    <row r="6" spans="1:23" s="24" customFormat="1" ht="15.75" x14ac:dyDescent="0.25">
      <c r="A6" s="89"/>
      <c r="B6" s="107"/>
      <c r="C6" s="107"/>
      <c r="D6" s="75" t="s">
        <v>3</v>
      </c>
      <c r="E6" s="9">
        <f>E11+E31+E76+E101+E116+E136+E166+E181+E216</f>
        <v>969133.3</v>
      </c>
      <c r="F6" s="9">
        <f>F11+F31+F76+F101+F116+F136+F166+F181+F216</f>
        <v>463204.61225999997</v>
      </c>
      <c r="G6" s="31"/>
      <c r="H6" s="31"/>
      <c r="I6" s="31"/>
      <c r="J6" s="31"/>
      <c r="K6" s="31"/>
      <c r="L6" s="34"/>
      <c r="M6" s="34"/>
      <c r="N6" s="34"/>
      <c r="O6" s="34"/>
      <c r="P6" s="34"/>
      <c r="Q6" s="34"/>
      <c r="R6" s="34"/>
      <c r="S6" s="34"/>
      <c r="T6" s="34"/>
      <c r="U6" s="5"/>
      <c r="V6" s="5"/>
      <c r="W6" s="5"/>
    </row>
    <row r="7" spans="1:23" s="24" customFormat="1" ht="15.75" x14ac:dyDescent="0.25">
      <c r="A7" s="89"/>
      <c r="B7" s="107"/>
      <c r="C7" s="107"/>
      <c r="D7" s="75" t="s">
        <v>4</v>
      </c>
      <c r="E7" s="9">
        <f>E12+E32+E77+E102+E117+E137+E167+E182+E217</f>
        <v>3518544.82</v>
      </c>
      <c r="F7" s="9">
        <f>F12+F32+F77+F102+F117+F137+F167+F182+F217</f>
        <v>2095105.24969</v>
      </c>
      <c r="G7" s="37"/>
      <c r="H7" s="38"/>
      <c r="I7" s="39"/>
      <c r="J7" s="31"/>
      <c r="K7" s="31"/>
      <c r="L7" s="34"/>
      <c r="M7" s="34"/>
      <c r="N7" s="34"/>
      <c r="O7" s="34"/>
      <c r="P7" s="34"/>
      <c r="Q7" s="34"/>
      <c r="R7" s="34"/>
      <c r="S7" s="34"/>
      <c r="T7" s="34"/>
      <c r="U7" s="5"/>
      <c r="V7" s="5"/>
      <c r="W7" s="5"/>
    </row>
    <row r="8" spans="1:23" s="24" customFormat="1" ht="15.75" x14ac:dyDescent="0.25">
      <c r="A8" s="89"/>
      <c r="B8" s="107"/>
      <c r="C8" s="107"/>
      <c r="D8" s="75" t="s">
        <v>19</v>
      </c>
      <c r="E8" s="9">
        <f>E13+E33+E78+E103+E118+E138+E168+E183+E218</f>
        <v>0</v>
      </c>
      <c r="F8" s="9">
        <f>F13+F33+F78+F103+F118+F138+F168+F183+F218</f>
        <v>0</v>
      </c>
      <c r="G8" s="31"/>
      <c r="H8" s="31"/>
      <c r="I8" s="31"/>
      <c r="J8" s="31"/>
      <c r="K8" s="31"/>
      <c r="L8" s="34"/>
      <c r="M8" s="34"/>
      <c r="N8" s="34"/>
      <c r="O8" s="34"/>
      <c r="P8" s="34"/>
      <c r="Q8" s="34"/>
      <c r="R8" s="34"/>
      <c r="S8" s="34"/>
      <c r="T8" s="34"/>
      <c r="U8" s="5"/>
      <c r="V8" s="5"/>
      <c r="W8" s="5"/>
    </row>
    <row r="9" spans="1:23" s="24" customFormat="1" ht="15.75" x14ac:dyDescent="0.25">
      <c r="A9" s="89"/>
      <c r="B9" s="107"/>
      <c r="C9" s="107"/>
      <c r="D9" s="75" t="s">
        <v>5</v>
      </c>
      <c r="E9" s="9">
        <f>E14+E34+E79+E104+E119+E139+E169+E184+E219</f>
        <v>14701937.689999999</v>
      </c>
      <c r="F9" s="9">
        <f>F14+F34+F79+F104+F119+F139+F169+F184+F219</f>
        <v>10022927.6</v>
      </c>
      <c r="G9" s="31"/>
      <c r="H9" s="31"/>
      <c r="I9" s="31"/>
      <c r="J9" s="31"/>
      <c r="K9" s="31"/>
      <c r="L9" s="34"/>
      <c r="M9" s="34"/>
      <c r="N9" s="34"/>
      <c r="O9" s="34"/>
      <c r="P9" s="34"/>
      <c r="Q9" s="34"/>
      <c r="R9" s="34"/>
      <c r="S9" s="34"/>
      <c r="T9" s="34"/>
      <c r="U9" s="5"/>
      <c r="V9" s="5"/>
      <c r="W9" s="5"/>
    </row>
    <row r="10" spans="1:23" s="26" customFormat="1" ht="15.75" x14ac:dyDescent="0.25">
      <c r="A10" s="89">
        <v>2</v>
      </c>
      <c r="B10" s="104" t="s">
        <v>27</v>
      </c>
      <c r="C10" s="108" t="s">
        <v>56</v>
      </c>
      <c r="D10" s="74" t="s">
        <v>55</v>
      </c>
      <c r="E10" s="9">
        <f>E11+E12</f>
        <v>125169.60000000001</v>
      </c>
      <c r="F10" s="9">
        <f>F11+F12</f>
        <v>87408.129650000003</v>
      </c>
      <c r="G10" s="31"/>
      <c r="H10" s="31"/>
      <c r="I10" s="31"/>
      <c r="J10" s="31"/>
      <c r="K10" s="31"/>
      <c r="L10" s="34"/>
      <c r="M10" s="34"/>
      <c r="N10" s="34"/>
      <c r="O10" s="34"/>
      <c r="P10" s="34"/>
      <c r="Q10" s="34"/>
      <c r="R10" s="34"/>
      <c r="S10" s="34"/>
      <c r="T10" s="34"/>
      <c r="U10" s="5"/>
      <c r="V10" s="5"/>
      <c r="W10" s="5"/>
    </row>
    <row r="11" spans="1:23" s="26" customFormat="1" ht="15.75" x14ac:dyDescent="0.25">
      <c r="A11" s="89"/>
      <c r="B11" s="105"/>
      <c r="C11" s="108"/>
      <c r="D11" s="75" t="s">
        <v>3</v>
      </c>
      <c r="E11" s="9">
        <f>E16+E21+E26</f>
        <v>0</v>
      </c>
      <c r="F11" s="9">
        <f t="shared" ref="F11" si="0">F16+F21+F26</f>
        <v>0</v>
      </c>
      <c r="G11" s="31"/>
      <c r="H11" s="31"/>
      <c r="I11" s="31"/>
      <c r="J11" s="31"/>
      <c r="K11" s="31"/>
      <c r="L11" s="34"/>
      <c r="M11" s="34"/>
      <c r="N11" s="34"/>
      <c r="O11" s="34"/>
      <c r="P11" s="34"/>
      <c r="Q11" s="34"/>
      <c r="R11" s="34"/>
      <c r="S11" s="34"/>
      <c r="T11" s="34"/>
      <c r="U11" s="5"/>
      <c r="V11" s="5"/>
      <c r="W11" s="5"/>
    </row>
    <row r="12" spans="1:23" s="26" customFormat="1" ht="15.75" x14ac:dyDescent="0.25">
      <c r="A12" s="89"/>
      <c r="B12" s="105"/>
      <c r="C12" s="108"/>
      <c r="D12" s="75" t="s">
        <v>4</v>
      </c>
      <c r="E12" s="9">
        <f>E17+E22+E27</f>
        <v>125169.60000000001</v>
      </c>
      <c r="F12" s="9">
        <f>F17+F22+F27</f>
        <v>87408.129650000003</v>
      </c>
      <c r="G12" s="31"/>
      <c r="H12" s="31"/>
      <c r="I12" s="31"/>
      <c r="J12" s="31"/>
      <c r="K12" s="31"/>
      <c r="L12" s="34"/>
      <c r="M12" s="34"/>
      <c r="N12" s="34"/>
      <c r="O12" s="34"/>
      <c r="P12" s="34"/>
      <c r="Q12" s="34"/>
      <c r="R12" s="34"/>
      <c r="S12" s="34"/>
      <c r="T12" s="34"/>
      <c r="U12" s="5"/>
      <c r="V12" s="5"/>
      <c r="W12" s="5"/>
    </row>
    <row r="13" spans="1:23" s="26" customFormat="1" ht="15.75" x14ac:dyDescent="0.25">
      <c r="A13" s="89"/>
      <c r="B13" s="105"/>
      <c r="C13" s="108"/>
      <c r="D13" s="75" t="s">
        <v>19</v>
      </c>
      <c r="E13" s="10"/>
      <c r="F13" s="10"/>
      <c r="G13" s="31"/>
      <c r="H13" s="31"/>
      <c r="I13" s="31"/>
      <c r="J13" s="31"/>
      <c r="K13" s="31"/>
      <c r="L13" s="34"/>
      <c r="M13" s="34"/>
      <c r="N13" s="34"/>
      <c r="O13" s="34"/>
      <c r="P13" s="34"/>
      <c r="Q13" s="34"/>
      <c r="R13" s="34"/>
      <c r="S13" s="34"/>
      <c r="T13" s="34"/>
      <c r="U13" s="5"/>
      <c r="V13" s="5"/>
      <c r="W13" s="5"/>
    </row>
    <row r="14" spans="1:23" s="26" customFormat="1" ht="15.75" x14ac:dyDescent="0.25">
      <c r="A14" s="89"/>
      <c r="B14" s="105"/>
      <c r="C14" s="108"/>
      <c r="D14" s="75" t="s">
        <v>5</v>
      </c>
      <c r="E14" s="10"/>
      <c r="F14" s="10"/>
      <c r="G14" s="31"/>
      <c r="H14" s="31"/>
      <c r="I14" s="31"/>
      <c r="J14" s="31"/>
      <c r="K14" s="31"/>
      <c r="L14" s="34"/>
      <c r="M14" s="34"/>
      <c r="N14" s="34"/>
      <c r="O14" s="34"/>
      <c r="P14" s="34"/>
      <c r="Q14" s="34"/>
      <c r="R14" s="34"/>
      <c r="S14" s="34"/>
      <c r="T14" s="34"/>
      <c r="U14" s="5"/>
      <c r="V14" s="5"/>
      <c r="W14" s="5"/>
    </row>
    <row r="15" spans="1:23" ht="15.75" x14ac:dyDescent="0.25">
      <c r="A15" s="89">
        <v>3</v>
      </c>
      <c r="B15" s="93" t="s">
        <v>74</v>
      </c>
      <c r="C15" s="90" t="s">
        <v>29</v>
      </c>
      <c r="D15" s="33" t="s">
        <v>55</v>
      </c>
      <c r="E15" s="11">
        <f>E16+E17+E18+E19</f>
        <v>50000</v>
      </c>
      <c r="F15" s="11">
        <f t="shared" ref="F15" si="1">F16+F17+F18+F19</f>
        <v>23977.738389999999</v>
      </c>
      <c r="H15" s="30"/>
      <c r="J15" s="30"/>
    </row>
    <row r="16" spans="1:23" ht="15.75" x14ac:dyDescent="0.25">
      <c r="A16" s="89"/>
      <c r="B16" s="93"/>
      <c r="C16" s="90"/>
      <c r="D16" s="35" t="s">
        <v>3</v>
      </c>
      <c r="E16" s="12"/>
      <c r="F16" s="12"/>
      <c r="H16" s="30"/>
      <c r="J16" s="30"/>
    </row>
    <row r="17" spans="1:23" ht="15.75" x14ac:dyDescent="0.25">
      <c r="A17" s="89"/>
      <c r="B17" s="93"/>
      <c r="C17" s="90"/>
      <c r="D17" s="35" t="s">
        <v>4</v>
      </c>
      <c r="E17" s="12">
        <v>50000</v>
      </c>
      <c r="F17" s="12">
        <v>23977.738389999999</v>
      </c>
      <c r="H17" s="30"/>
      <c r="J17" s="30"/>
    </row>
    <row r="18" spans="1:23" ht="15.75" x14ac:dyDescent="0.25">
      <c r="A18" s="89"/>
      <c r="B18" s="93"/>
      <c r="C18" s="90"/>
      <c r="D18" s="35" t="s">
        <v>19</v>
      </c>
      <c r="E18" s="12"/>
      <c r="F18" s="12"/>
      <c r="H18" s="30"/>
      <c r="J18" s="30"/>
    </row>
    <row r="19" spans="1:23" ht="15.75" x14ac:dyDescent="0.25">
      <c r="A19" s="89"/>
      <c r="B19" s="93"/>
      <c r="C19" s="90"/>
      <c r="D19" s="35" t="s">
        <v>5</v>
      </c>
      <c r="E19" s="12"/>
      <c r="F19" s="12"/>
    </row>
    <row r="20" spans="1:23" ht="15.75" x14ac:dyDescent="0.25">
      <c r="A20" s="89">
        <v>4</v>
      </c>
      <c r="B20" s="98" t="s">
        <v>75</v>
      </c>
      <c r="C20" s="90" t="s">
        <v>28</v>
      </c>
      <c r="D20" s="33" t="s">
        <v>55</v>
      </c>
      <c r="E20" s="11">
        <f>E21+E22+E23+E24</f>
        <v>17500</v>
      </c>
      <c r="F20" s="11">
        <f t="shared" ref="F20" si="2">F21+F22+F23+F24</f>
        <v>7261.1341599999996</v>
      </c>
      <c r="H20" s="69"/>
      <c r="J20" s="69"/>
    </row>
    <row r="21" spans="1:23" ht="15.75" x14ac:dyDescent="0.25">
      <c r="A21" s="89"/>
      <c r="B21" s="99"/>
      <c r="C21" s="90"/>
      <c r="D21" s="35" t="s">
        <v>3</v>
      </c>
      <c r="E21" s="12"/>
      <c r="F21" s="12"/>
      <c r="H21" s="69"/>
      <c r="J21" s="69"/>
    </row>
    <row r="22" spans="1:23" ht="15.75" x14ac:dyDescent="0.25">
      <c r="A22" s="89"/>
      <c r="B22" s="99"/>
      <c r="C22" s="90"/>
      <c r="D22" s="35" t="s">
        <v>4</v>
      </c>
      <c r="E22" s="12">
        <v>17500</v>
      </c>
      <c r="F22" s="12">
        <v>7261.1341599999996</v>
      </c>
      <c r="H22" s="69"/>
      <c r="J22" s="69"/>
    </row>
    <row r="23" spans="1:23" ht="15.75" x14ac:dyDescent="0.25">
      <c r="A23" s="89"/>
      <c r="B23" s="99"/>
      <c r="C23" s="90"/>
      <c r="D23" s="35" t="s">
        <v>19</v>
      </c>
      <c r="E23" s="12"/>
      <c r="F23" s="12"/>
      <c r="H23" s="69"/>
      <c r="J23" s="69"/>
    </row>
    <row r="24" spans="1:23" ht="15.75" x14ac:dyDescent="0.25">
      <c r="A24" s="89"/>
      <c r="B24" s="99"/>
      <c r="C24" s="90"/>
      <c r="D24" s="35" t="s">
        <v>5</v>
      </c>
      <c r="E24" s="12"/>
      <c r="F24" s="12"/>
    </row>
    <row r="25" spans="1:23" ht="15.75" x14ac:dyDescent="0.25">
      <c r="A25" s="89">
        <v>5</v>
      </c>
      <c r="B25" s="93" t="s">
        <v>76</v>
      </c>
      <c r="C25" s="90" t="s">
        <v>30</v>
      </c>
      <c r="D25" s="33" t="s">
        <v>55</v>
      </c>
      <c r="E25" s="11">
        <f>E26+E27+E28+E29</f>
        <v>57669.599999999999</v>
      </c>
      <c r="F25" s="11">
        <f t="shared" ref="F25" si="3">F26+F27+F28+F29</f>
        <v>56169.257100000003</v>
      </c>
    </row>
    <row r="26" spans="1:23" ht="15.75" x14ac:dyDescent="0.25">
      <c r="A26" s="89"/>
      <c r="B26" s="93"/>
      <c r="C26" s="90"/>
      <c r="D26" s="35" t="s">
        <v>3</v>
      </c>
      <c r="E26" s="12"/>
      <c r="F26" s="12"/>
    </row>
    <row r="27" spans="1:23" ht="15.75" x14ac:dyDescent="0.25">
      <c r="A27" s="89"/>
      <c r="B27" s="93"/>
      <c r="C27" s="90"/>
      <c r="D27" s="35" t="s">
        <v>4</v>
      </c>
      <c r="E27" s="12">
        <v>57669.599999999999</v>
      </c>
      <c r="F27" s="12">
        <v>56169.257100000003</v>
      </c>
      <c r="G27" s="40"/>
    </row>
    <row r="28" spans="1:23" ht="15.75" x14ac:dyDescent="0.25">
      <c r="A28" s="89"/>
      <c r="B28" s="93"/>
      <c r="C28" s="90"/>
      <c r="D28" s="35" t="s">
        <v>19</v>
      </c>
      <c r="E28" s="12"/>
      <c r="F28" s="12"/>
    </row>
    <row r="29" spans="1:23" ht="15.75" x14ac:dyDescent="0.25">
      <c r="A29" s="89"/>
      <c r="B29" s="93"/>
      <c r="C29" s="90"/>
      <c r="D29" s="35" t="s">
        <v>5</v>
      </c>
      <c r="E29" s="12"/>
      <c r="F29" s="12"/>
    </row>
    <row r="30" spans="1:23" s="26" customFormat="1" ht="15.75" x14ac:dyDescent="0.25">
      <c r="A30" s="89">
        <v>6</v>
      </c>
      <c r="B30" s="104" t="s">
        <v>6</v>
      </c>
      <c r="C30" s="108" t="s">
        <v>58</v>
      </c>
      <c r="D30" s="74" t="s">
        <v>55</v>
      </c>
      <c r="E30" s="9">
        <f>E31+E32</f>
        <v>131325.6</v>
      </c>
      <c r="F30" s="9">
        <f>F31+F32</f>
        <v>85614.212339999998</v>
      </c>
      <c r="G30" s="41"/>
      <c r="H30" s="41"/>
      <c r="I30" s="31"/>
      <c r="J30" s="31"/>
      <c r="K30" s="31"/>
      <c r="L30" s="34"/>
      <c r="M30" s="34"/>
      <c r="N30" s="34"/>
      <c r="O30" s="34"/>
      <c r="P30" s="34"/>
      <c r="Q30" s="34"/>
      <c r="R30" s="34"/>
      <c r="S30" s="34"/>
      <c r="T30" s="34"/>
      <c r="U30" s="5"/>
      <c r="V30" s="5"/>
      <c r="W30" s="5"/>
    </row>
    <row r="31" spans="1:23" s="26" customFormat="1" ht="15.75" x14ac:dyDescent="0.25">
      <c r="A31" s="89"/>
      <c r="B31" s="105"/>
      <c r="C31" s="108"/>
      <c r="D31" s="75" t="s">
        <v>3</v>
      </c>
      <c r="E31" s="9">
        <f>E41+E51+E66+E71+E36</f>
        <v>77487.3</v>
      </c>
      <c r="F31" s="9">
        <f>F41+F51+F66+F71+F36</f>
        <v>1388.5850499999999</v>
      </c>
      <c r="G31" s="30"/>
      <c r="H31" s="30"/>
      <c r="I31" s="31"/>
      <c r="J31" s="31"/>
      <c r="K31" s="31"/>
      <c r="L31" s="34"/>
      <c r="M31" s="34"/>
      <c r="N31" s="34"/>
      <c r="O31" s="34"/>
      <c r="P31" s="34"/>
      <c r="Q31" s="34"/>
      <c r="R31" s="34"/>
      <c r="S31" s="34"/>
      <c r="T31" s="34"/>
      <c r="U31" s="5"/>
      <c r="V31" s="5"/>
      <c r="W31" s="5"/>
    </row>
    <row r="32" spans="1:23" s="26" customFormat="1" ht="15.75" x14ac:dyDescent="0.25">
      <c r="A32" s="89"/>
      <c r="B32" s="105"/>
      <c r="C32" s="108"/>
      <c r="D32" s="75" t="s">
        <v>4</v>
      </c>
      <c r="E32" s="9">
        <f>E42+E52+E67+E72+E37</f>
        <v>53838.3</v>
      </c>
      <c r="F32" s="9">
        <f>F42+F52+F67+F72+F37</f>
        <v>84225.627290000004</v>
      </c>
      <c r="G32" s="30"/>
      <c r="H32" s="30"/>
      <c r="I32" s="31"/>
      <c r="J32" s="31"/>
      <c r="K32" s="31"/>
      <c r="L32" s="34"/>
      <c r="M32" s="34"/>
      <c r="N32" s="34"/>
      <c r="O32" s="34"/>
      <c r="P32" s="34"/>
      <c r="Q32" s="34"/>
      <c r="R32" s="34"/>
      <c r="S32" s="34"/>
      <c r="T32" s="34"/>
      <c r="U32" s="5"/>
      <c r="V32" s="5"/>
      <c r="W32" s="5"/>
    </row>
    <row r="33" spans="1:23" s="26" customFormat="1" ht="15.75" x14ac:dyDescent="0.25">
      <c r="A33" s="89"/>
      <c r="B33" s="105"/>
      <c r="C33" s="108"/>
      <c r="D33" s="75" t="s">
        <v>19</v>
      </c>
      <c r="E33" s="10"/>
      <c r="F33" s="10"/>
      <c r="G33" s="30"/>
      <c r="H33" s="30"/>
      <c r="I33" s="31"/>
      <c r="J33" s="31"/>
      <c r="K33" s="31"/>
      <c r="L33" s="34"/>
      <c r="M33" s="34"/>
      <c r="N33" s="34"/>
      <c r="O33" s="34"/>
      <c r="P33" s="34"/>
      <c r="Q33" s="34"/>
      <c r="R33" s="34"/>
      <c r="S33" s="34"/>
      <c r="T33" s="34"/>
      <c r="U33" s="5"/>
      <c r="V33" s="5"/>
      <c r="W33" s="5"/>
    </row>
    <row r="34" spans="1:23" s="26" customFormat="1" ht="15.75" x14ac:dyDescent="0.25">
      <c r="A34" s="89"/>
      <c r="B34" s="105"/>
      <c r="C34" s="108"/>
      <c r="D34" s="75" t="s">
        <v>5</v>
      </c>
      <c r="E34" s="10"/>
      <c r="F34" s="10"/>
      <c r="G34" s="30"/>
      <c r="H34" s="30"/>
      <c r="I34" s="31"/>
      <c r="J34" s="31"/>
      <c r="K34" s="31"/>
      <c r="L34" s="34"/>
      <c r="M34" s="34"/>
      <c r="N34" s="34"/>
      <c r="O34" s="34"/>
      <c r="P34" s="34"/>
      <c r="Q34" s="34"/>
      <c r="R34" s="34"/>
      <c r="S34" s="34"/>
      <c r="T34" s="34"/>
      <c r="U34" s="5"/>
      <c r="V34" s="5"/>
      <c r="W34" s="5"/>
    </row>
    <row r="35" spans="1:23" ht="15.75" x14ac:dyDescent="0.25">
      <c r="A35" s="89">
        <v>7</v>
      </c>
      <c r="B35" s="98" t="s">
        <v>71</v>
      </c>
      <c r="C35" s="90" t="s">
        <v>68</v>
      </c>
      <c r="D35" s="33" t="s">
        <v>55</v>
      </c>
      <c r="E35" s="11">
        <f>E36+E37+E38+E39</f>
        <v>0</v>
      </c>
      <c r="F35" s="11">
        <f t="shared" ref="F35" si="4">F36+F37+F38+F39</f>
        <v>59316.231959999997</v>
      </c>
      <c r="G35" s="30"/>
      <c r="H35" s="30"/>
    </row>
    <row r="36" spans="1:23" ht="15.75" x14ac:dyDescent="0.25">
      <c r="A36" s="89"/>
      <c r="B36" s="99"/>
      <c r="C36" s="90"/>
      <c r="D36" s="35" t="s">
        <v>3</v>
      </c>
      <c r="E36" s="12">
        <v>0</v>
      </c>
      <c r="F36" s="12"/>
      <c r="G36" s="30"/>
      <c r="H36" s="30"/>
    </row>
    <row r="37" spans="1:23" ht="15.75" x14ac:dyDescent="0.25">
      <c r="A37" s="89"/>
      <c r="B37" s="99"/>
      <c r="C37" s="90"/>
      <c r="D37" s="35" t="s">
        <v>4</v>
      </c>
      <c r="E37" s="12">
        <v>0</v>
      </c>
      <c r="F37" s="12">
        <v>59316.231959999997</v>
      </c>
      <c r="G37" s="29"/>
      <c r="H37" s="29"/>
    </row>
    <row r="38" spans="1:23" ht="15.75" x14ac:dyDescent="0.25">
      <c r="A38" s="89"/>
      <c r="B38" s="99"/>
      <c r="C38" s="90"/>
      <c r="D38" s="35" t="s">
        <v>19</v>
      </c>
      <c r="E38" s="12"/>
      <c r="F38" s="12"/>
      <c r="G38" s="30"/>
      <c r="H38" s="30"/>
    </row>
    <row r="39" spans="1:23" ht="15.75" x14ac:dyDescent="0.25">
      <c r="A39" s="89"/>
      <c r="B39" s="99"/>
      <c r="C39" s="90"/>
      <c r="D39" s="35" t="s">
        <v>5</v>
      </c>
      <c r="E39" s="12"/>
      <c r="F39" s="12"/>
      <c r="G39" s="30"/>
      <c r="H39" s="30"/>
    </row>
    <row r="40" spans="1:23" ht="15.75" x14ac:dyDescent="0.25">
      <c r="A40" s="89">
        <v>8</v>
      </c>
      <c r="B40" s="93" t="s">
        <v>64</v>
      </c>
      <c r="C40" s="94" t="s">
        <v>72</v>
      </c>
      <c r="D40" s="33" t="s">
        <v>55</v>
      </c>
      <c r="E40" s="14">
        <f>E41+E42+E43+E44</f>
        <v>73525</v>
      </c>
      <c r="F40" s="12"/>
      <c r="G40" s="30"/>
      <c r="H40" s="29"/>
    </row>
    <row r="41" spans="1:23" ht="15.75" x14ac:dyDescent="0.25">
      <c r="A41" s="89"/>
      <c r="B41" s="93"/>
      <c r="C41" s="94"/>
      <c r="D41" s="35" t="s">
        <v>3</v>
      </c>
      <c r="E41" s="14">
        <v>73462.2</v>
      </c>
      <c r="F41" s="12"/>
      <c r="G41" s="30"/>
      <c r="H41" s="29"/>
      <c r="I41" s="28"/>
    </row>
    <row r="42" spans="1:23" ht="15.75" x14ac:dyDescent="0.25">
      <c r="A42" s="89"/>
      <c r="B42" s="93"/>
      <c r="C42" s="94"/>
      <c r="D42" s="35" t="s">
        <v>4</v>
      </c>
      <c r="E42" s="14">
        <v>62.8</v>
      </c>
      <c r="F42" s="12"/>
      <c r="G42" s="30"/>
      <c r="H42" s="30"/>
      <c r="I42" s="28"/>
    </row>
    <row r="43" spans="1:23" ht="15.75" x14ac:dyDescent="0.25">
      <c r="A43" s="89"/>
      <c r="B43" s="93"/>
      <c r="C43" s="94"/>
      <c r="D43" s="35" t="s">
        <v>19</v>
      </c>
      <c r="E43" s="14"/>
      <c r="F43" s="12"/>
      <c r="G43" s="30"/>
      <c r="H43" s="30"/>
    </row>
    <row r="44" spans="1:23" ht="16.5" customHeight="1" x14ac:dyDescent="0.25">
      <c r="A44" s="89"/>
      <c r="B44" s="93"/>
      <c r="C44" s="94"/>
      <c r="D44" s="35" t="s">
        <v>5</v>
      </c>
      <c r="E44" s="12"/>
      <c r="F44" s="12"/>
      <c r="G44" s="30"/>
      <c r="H44" s="30"/>
    </row>
    <row r="45" spans="1:23" s="64" customFormat="1" ht="15.75" hidden="1" customHeight="1" x14ac:dyDescent="0.25">
      <c r="A45" s="89">
        <v>9</v>
      </c>
      <c r="B45" s="93" t="s">
        <v>88</v>
      </c>
      <c r="C45" s="94" t="s">
        <v>89</v>
      </c>
      <c r="D45" s="33" t="s">
        <v>55</v>
      </c>
      <c r="E45" s="14"/>
      <c r="F45" s="12"/>
      <c r="G45" s="60"/>
      <c r="H45" s="61"/>
      <c r="I45" s="61"/>
      <c r="J45" s="62"/>
      <c r="K45" s="62"/>
      <c r="L45" s="63"/>
      <c r="M45" s="63"/>
      <c r="N45" s="63"/>
      <c r="O45" s="63"/>
      <c r="P45" s="63"/>
      <c r="Q45" s="63"/>
      <c r="R45" s="63"/>
      <c r="S45" s="63"/>
      <c r="T45" s="63"/>
    </row>
    <row r="46" spans="1:23" s="64" customFormat="1" ht="15.75" hidden="1" customHeight="1" x14ac:dyDescent="0.25">
      <c r="A46" s="89"/>
      <c r="B46" s="93"/>
      <c r="C46" s="94"/>
      <c r="D46" s="35" t="s">
        <v>3</v>
      </c>
      <c r="E46" s="14"/>
      <c r="F46" s="12"/>
      <c r="G46" s="60"/>
      <c r="H46" s="65"/>
      <c r="I46" s="66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63"/>
    </row>
    <row r="47" spans="1:23" s="64" customFormat="1" ht="15.75" hidden="1" customHeight="1" x14ac:dyDescent="0.25">
      <c r="A47" s="89"/>
      <c r="B47" s="93"/>
      <c r="C47" s="94"/>
      <c r="D47" s="35" t="s">
        <v>4</v>
      </c>
      <c r="E47" s="14"/>
      <c r="F47" s="12"/>
      <c r="G47" s="60"/>
      <c r="H47" s="65"/>
      <c r="I47" s="66"/>
      <c r="J47" s="62"/>
      <c r="K47" s="62"/>
      <c r="L47" s="63"/>
      <c r="M47" s="63"/>
      <c r="N47" s="63"/>
      <c r="O47" s="63"/>
      <c r="P47" s="63"/>
      <c r="Q47" s="63"/>
      <c r="R47" s="63"/>
      <c r="S47" s="63"/>
      <c r="T47" s="63"/>
    </row>
    <row r="48" spans="1:23" s="64" customFormat="1" ht="15.75" hidden="1" customHeight="1" x14ac:dyDescent="0.25">
      <c r="A48" s="89"/>
      <c r="B48" s="93"/>
      <c r="C48" s="94"/>
      <c r="D48" s="35" t="s">
        <v>19</v>
      </c>
      <c r="E48" s="14"/>
      <c r="F48" s="12"/>
      <c r="G48" s="60"/>
      <c r="H48" s="60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</row>
    <row r="49" spans="1:20" s="64" customFormat="1" ht="15" hidden="1" customHeight="1" x14ac:dyDescent="0.25">
      <c r="A49" s="89"/>
      <c r="B49" s="93"/>
      <c r="C49" s="94"/>
      <c r="D49" s="35" t="s">
        <v>5</v>
      </c>
      <c r="E49" s="12"/>
      <c r="F49" s="12"/>
      <c r="G49" s="60"/>
      <c r="H49" s="60"/>
      <c r="I49" s="62"/>
      <c r="J49" s="62"/>
      <c r="K49" s="62"/>
      <c r="L49" s="63"/>
      <c r="M49" s="63"/>
      <c r="N49" s="63"/>
      <c r="O49" s="63"/>
      <c r="P49" s="63"/>
      <c r="Q49" s="63"/>
      <c r="R49" s="63"/>
      <c r="S49" s="63"/>
      <c r="T49" s="63"/>
    </row>
    <row r="50" spans="1:20" ht="15.75" x14ac:dyDescent="0.25">
      <c r="A50" s="89">
        <v>10</v>
      </c>
      <c r="B50" s="98" t="s">
        <v>77</v>
      </c>
      <c r="C50" s="90" t="s">
        <v>31</v>
      </c>
      <c r="D50" s="33" t="s">
        <v>55</v>
      </c>
      <c r="E50" s="11">
        <f>E51+E52+E53+E54</f>
        <v>27775.5</v>
      </c>
      <c r="F50" s="11">
        <f t="shared" ref="F50" si="5">F51+F52+F53+F54</f>
        <v>16274.973379999999</v>
      </c>
      <c r="G50" s="30"/>
      <c r="H50" s="30"/>
    </row>
    <row r="51" spans="1:20" ht="15.75" x14ac:dyDescent="0.25">
      <c r="A51" s="89"/>
      <c r="B51" s="99"/>
      <c r="C51" s="90"/>
      <c r="D51" s="35" t="s">
        <v>3</v>
      </c>
      <c r="E51" s="12">
        <v>0</v>
      </c>
      <c r="F51" s="12"/>
      <c r="G51" s="30"/>
      <c r="H51" s="30"/>
    </row>
    <row r="52" spans="1:20" ht="15.75" x14ac:dyDescent="0.25">
      <c r="A52" s="89"/>
      <c r="B52" s="99"/>
      <c r="C52" s="90"/>
      <c r="D52" s="35" t="s">
        <v>4</v>
      </c>
      <c r="E52" s="12">
        <v>27775.5</v>
      </c>
      <c r="F52" s="12">
        <v>16274.973379999999</v>
      </c>
      <c r="G52" s="29"/>
      <c r="H52" s="30"/>
    </row>
    <row r="53" spans="1:20" ht="15.75" x14ac:dyDescent="0.25">
      <c r="A53" s="89"/>
      <c r="B53" s="99"/>
      <c r="C53" s="90"/>
      <c r="D53" s="35" t="s">
        <v>19</v>
      </c>
      <c r="E53" s="12"/>
      <c r="F53" s="12"/>
      <c r="G53" s="30"/>
      <c r="H53" s="30"/>
    </row>
    <row r="54" spans="1:20" ht="15.75" x14ac:dyDescent="0.25">
      <c r="A54" s="89"/>
      <c r="B54" s="99"/>
      <c r="C54" s="90"/>
      <c r="D54" s="35" t="s">
        <v>5</v>
      </c>
      <c r="E54" s="12"/>
      <c r="F54" s="12"/>
      <c r="G54" s="30"/>
      <c r="H54" s="30"/>
    </row>
    <row r="55" spans="1:20" s="64" customFormat="1" ht="15.75" hidden="1" customHeight="1" x14ac:dyDescent="0.25">
      <c r="A55" s="89">
        <v>11</v>
      </c>
      <c r="B55" s="93" t="s">
        <v>90</v>
      </c>
      <c r="C55" s="94" t="s">
        <v>91</v>
      </c>
      <c r="D55" s="33" t="s">
        <v>55</v>
      </c>
      <c r="E55" s="14"/>
      <c r="F55" s="12"/>
      <c r="G55" s="60"/>
      <c r="H55" s="67"/>
      <c r="I55" s="96"/>
      <c r="J55" s="62"/>
      <c r="K55" s="62"/>
      <c r="L55" s="63"/>
      <c r="M55" s="63"/>
      <c r="N55" s="63"/>
      <c r="O55" s="63"/>
      <c r="P55" s="63"/>
      <c r="Q55" s="63"/>
      <c r="R55" s="63"/>
      <c r="S55" s="63"/>
      <c r="T55" s="63"/>
    </row>
    <row r="56" spans="1:20" s="64" customFormat="1" ht="15.75" hidden="1" customHeight="1" x14ac:dyDescent="0.25">
      <c r="A56" s="89"/>
      <c r="B56" s="93"/>
      <c r="C56" s="94"/>
      <c r="D56" s="35" t="s">
        <v>3</v>
      </c>
      <c r="E56" s="14"/>
      <c r="F56" s="12"/>
      <c r="G56" s="60"/>
      <c r="H56" s="65"/>
      <c r="I56" s="97"/>
      <c r="J56" s="62"/>
      <c r="K56" s="62"/>
      <c r="L56" s="63"/>
      <c r="M56" s="63"/>
      <c r="N56" s="63"/>
      <c r="O56" s="63"/>
      <c r="P56" s="63"/>
      <c r="Q56" s="63"/>
      <c r="R56" s="63"/>
      <c r="S56" s="63"/>
      <c r="T56" s="63"/>
    </row>
    <row r="57" spans="1:20" s="64" customFormat="1" ht="15.75" hidden="1" customHeight="1" x14ac:dyDescent="0.25">
      <c r="A57" s="89"/>
      <c r="B57" s="93"/>
      <c r="C57" s="94"/>
      <c r="D57" s="35" t="s">
        <v>4</v>
      </c>
      <c r="E57" s="14"/>
      <c r="F57" s="12"/>
      <c r="G57" s="60"/>
      <c r="H57" s="65"/>
      <c r="I57" s="97"/>
      <c r="J57" s="62"/>
      <c r="K57" s="62"/>
      <c r="L57" s="63"/>
      <c r="M57" s="63"/>
      <c r="N57" s="63"/>
      <c r="O57" s="63"/>
      <c r="P57" s="63"/>
      <c r="Q57" s="63"/>
      <c r="R57" s="63"/>
      <c r="S57" s="63"/>
      <c r="T57" s="63"/>
    </row>
    <row r="58" spans="1:20" s="64" customFormat="1" ht="15.75" hidden="1" customHeight="1" x14ac:dyDescent="0.25">
      <c r="A58" s="89"/>
      <c r="B58" s="93"/>
      <c r="C58" s="94"/>
      <c r="D58" s="35" t="s">
        <v>19</v>
      </c>
      <c r="E58" s="14"/>
      <c r="F58" s="12"/>
      <c r="G58" s="60"/>
      <c r="H58" s="60"/>
      <c r="I58" s="97"/>
      <c r="J58" s="62"/>
      <c r="K58" s="62"/>
      <c r="L58" s="63"/>
      <c r="M58" s="63"/>
      <c r="N58" s="63"/>
      <c r="O58" s="63"/>
      <c r="P58" s="63"/>
      <c r="Q58" s="63"/>
      <c r="R58" s="63"/>
      <c r="S58" s="63"/>
      <c r="T58" s="63"/>
    </row>
    <row r="59" spans="1:20" s="64" customFormat="1" ht="18" hidden="1" customHeight="1" x14ac:dyDescent="0.25">
      <c r="A59" s="89"/>
      <c r="B59" s="93"/>
      <c r="C59" s="94"/>
      <c r="D59" s="35" t="s">
        <v>5</v>
      </c>
      <c r="E59" s="12"/>
      <c r="F59" s="12"/>
      <c r="G59" s="60"/>
      <c r="H59" s="60"/>
      <c r="I59" s="97"/>
      <c r="J59" s="62"/>
      <c r="K59" s="62"/>
      <c r="L59" s="63"/>
      <c r="M59" s="63"/>
      <c r="N59" s="63"/>
      <c r="O59" s="63"/>
      <c r="P59" s="63"/>
      <c r="Q59" s="63"/>
      <c r="R59" s="63"/>
      <c r="S59" s="63"/>
      <c r="T59" s="63"/>
    </row>
    <row r="60" spans="1:20" s="64" customFormat="1" ht="15.75" hidden="1" customHeight="1" x14ac:dyDescent="0.25">
      <c r="A60" s="89">
        <v>12</v>
      </c>
      <c r="B60" s="93" t="s">
        <v>92</v>
      </c>
      <c r="C60" s="94" t="s">
        <v>93</v>
      </c>
      <c r="D60" s="33" t="s">
        <v>55</v>
      </c>
      <c r="E60" s="14"/>
      <c r="F60" s="12"/>
      <c r="G60" s="60"/>
      <c r="H60" s="67"/>
      <c r="I60" s="97"/>
      <c r="J60" s="62"/>
      <c r="K60" s="62"/>
      <c r="L60" s="63"/>
      <c r="M60" s="63"/>
      <c r="N60" s="63"/>
      <c r="O60" s="63"/>
      <c r="P60" s="63"/>
      <c r="Q60" s="63"/>
      <c r="R60" s="63"/>
      <c r="S60" s="63"/>
      <c r="T60" s="63"/>
    </row>
    <row r="61" spans="1:20" s="64" customFormat="1" ht="15.75" hidden="1" customHeight="1" x14ac:dyDescent="0.25">
      <c r="A61" s="89"/>
      <c r="B61" s="93"/>
      <c r="C61" s="94"/>
      <c r="D61" s="35" t="s">
        <v>3</v>
      </c>
      <c r="E61" s="14"/>
      <c r="F61" s="12"/>
      <c r="G61" s="60"/>
      <c r="H61" s="65"/>
      <c r="I61" s="66"/>
      <c r="J61" s="62"/>
      <c r="K61" s="62"/>
      <c r="L61" s="63"/>
      <c r="M61" s="63"/>
      <c r="N61" s="63"/>
      <c r="O61" s="63"/>
      <c r="P61" s="63"/>
      <c r="Q61" s="63"/>
      <c r="R61" s="63"/>
      <c r="S61" s="63"/>
      <c r="T61" s="63"/>
    </row>
    <row r="62" spans="1:20" s="64" customFormat="1" ht="15.75" hidden="1" customHeight="1" x14ac:dyDescent="0.25">
      <c r="A62" s="89"/>
      <c r="B62" s="93"/>
      <c r="C62" s="94"/>
      <c r="D62" s="35" t="s">
        <v>4</v>
      </c>
      <c r="E62" s="14"/>
      <c r="F62" s="12"/>
      <c r="G62" s="60"/>
      <c r="H62" s="65"/>
      <c r="I62" s="66"/>
      <c r="J62" s="62"/>
      <c r="K62" s="62"/>
      <c r="L62" s="63"/>
      <c r="M62" s="63"/>
      <c r="N62" s="63"/>
      <c r="O62" s="63"/>
      <c r="P62" s="63"/>
      <c r="Q62" s="63"/>
      <c r="R62" s="63"/>
      <c r="S62" s="63"/>
      <c r="T62" s="63"/>
    </row>
    <row r="63" spans="1:20" s="64" customFormat="1" ht="15.75" hidden="1" customHeight="1" x14ac:dyDescent="0.25">
      <c r="A63" s="89"/>
      <c r="B63" s="93"/>
      <c r="C63" s="94"/>
      <c r="D63" s="35" t="s">
        <v>19</v>
      </c>
      <c r="E63" s="14"/>
      <c r="F63" s="12"/>
      <c r="G63" s="60"/>
      <c r="H63" s="60"/>
      <c r="I63" s="62"/>
      <c r="J63" s="62"/>
      <c r="K63" s="62"/>
      <c r="L63" s="63"/>
      <c r="M63" s="63"/>
      <c r="N63" s="63"/>
      <c r="O63" s="63"/>
      <c r="P63" s="63"/>
      <c r="Q63" s="63"/>
      <c r="R63" s="63"/>
      <c r="S63" s="63"/>
      <c r="T63" s="63"/>
    </row>
    <row r="64" spans="1:20" s="64" customFormat="1" ht="14.25" hidden="1" customHeight="1" x14ac:dyDescent="0.25">
      <c r="A64" s="89"/>
      <c r="B64" s="93"/>
      <c r="C64" s="94"/>
      <c r="D64" s="35" t="s">
        <v>5</v>
      </c>
      <c r="E64" s="12"/>
      <c r="F64" s="12"/>
      <c r="G64" s="60"/>
      <c r="H64" s="60"/>
      <c r="I64" s="62"/>
      <c r="J64" s="62"/>
      <c r="K64" s="62"/>
      <c r="L64" s="63"/>
      <c r="M64" s="63"/>
      <c r="N64" s="63"/>
      <c r="O64" s="63"/>
      <c r="P64" s="63"/>
      <c r="Q64" s="63"/>
      <c r="R64" s="63"/>
      <c r="S64" s="63"/>
      <c r="T64" s="63"/>
    </row>
    <row r="65" spans="1:23" ht="15.75" x14ac:dyDescent="0.25">
      <c r="A65" s="89">
        <v>13</v>
      </c>
      <c r="B65" s="93" t="s">
        <v>78</v>
      </c>
      <c r="C65" s="109" t="s">
        <v>32</v>
      </c>
      <c r="D65" s="33" t="s">
        <v>55</v>
      </c>
      <c r="E65" s="11">
        <f>E66+E67+E68+E69</f>
        <v>6000</v>
      </c>
      <c r="F65" s="11">
        <f t="shared" ref="F65" si="6">F66+F67+F68+F69</f>
        <v>1732.9469999999999</v>
      </c>
    </row>
    <row r="66" spans="1:23" ht="15.75" x14ac:dyDescent="0.25">
      <c r="A66" s="89"/>
      <c r="B66" s="93"/>
      <c r="C66" s="109"/>
      <c r="D66" s="35" t="s">
        <v>3</v>
      </c>
      <c r="E66" s="12">
        <v>0</v>
      </c>
      <c r="F66" s="12"/>
    </row>
    <row r="67" spans="1:23" ht="15.75" x14ac:dyDescent="0.25">
      <c r="A67" s="89"/>
      <c r="B67" s="93"/>
      <c r="C67" s="109"/>
      <c r="D67" s="35" t="s">
        <v>4</v>
      </c>
      <c r="E67" s="12">
        <v>6000</v>
      </c>
      <c r="F67" s="12">
        <v>1732.9469999999999</v>
      </c>
      <c r="G67" s="55"/>
    </row>
    <row r="68" spans="1:23" ht="15.75" x14ac:dyDescent="0.25">
      <c r="A68" s="89"/>
      <c r="B68" s="93"/>
      <c r="C68" s="109"/>
      <c r="D68" s="35" t="s">
        <v>19</v>
      </c>
      <c r="E68" s="12"/>
      <c r="F68" s="12"/>
    </row>
    <row r="69" spans="1:23" ht="15.75" x14ac:dyDescent="0.25">
      <c r="A69" s="89"/>
      <c r="B69" s="93"/>
      <c r="C69" s="109"/>
      <c r="D69" s="35" t="s">
        <v>5</v>
      </c>
      <c r="E69" s="12"/>
      <c r="F69" s="12"/>
    </row>
    <row r="70" spans="1:23" ht="15.75" x14ac:dyDescent="0.25">
      <c r="A70" s="89">
        <v>14</v>
      </c>
      <c r="B70" s="98" t="s">
        <v>79</v>
      </c>
      <c r="C70" s="114" t="s">
        <v>63</v>
      </c>
      <c r="D70" s="33" t="s">
        <v>55</v>
      </c>
      <c r="E70" s="11">
        <f>E71+E72+E73+E74</f>
        <v>24025.1</v>
      </c>
      <c r="F70" s="11">
        <f t="shared" ref="F70" si="7">F71+F72+F73+F74</f>
        <v>8290.06</v>
      </c>
      <c r="H70" s="42"/>
    </row>
    <row r="71" spans="1:23" ht="15.75" x14ac:dyDescent="0.25">
      <c r="A71" s="89"/>
      <c r="B71" s="99"/>
      <c r="C71" s="115"/>
      <c r="D71" s="35" t="s">
        <v>3</v>
      </c>
      <c r="E71" s="12">
        <v>4025.1</v>
      </c>
      <c r="F71" s="14">
        <v>1388.5850499999999</v>
      </c>
      <c r="H71" s="43"/>
    </row>
    <row r="72" spans="1:23" ht="15.75" x14ac:dyDescent="0.25">
      <c r="A72" s="89"/>
      <c r="B72" s="99"/>
      <c r="C72" s="115"/>
      <c r="D72" s="35" t="s">
        <v>4</v>
      </c>
      <c r="E72" s="12">
        <v>20000</v>
      </c>
      <c r="F72" s="14">
        <v>6901.4749499999998</v>
      </c>
      <c r="H72" s="43"/>
    </row>
    <row r="73" spans="1:23" ht="15.75" x14ac:dyDescent="0.25">
      <c r="A73" s="89"/>
      <c r="B73" s="99"/>
      <c r="C73" s="115"/>
      <c r="D73" s="35" t="s">
        <v>19</v>
      </c>
      <c r="E73" s="12"/>
      <c r="F73" s="12"/>
    </row>
    <row r="74" spans="1:23" ht="15.75" x14ac:dyDescent="0.25">
      <c r="A74" s="89"/>
      <c r="B74" s="99"/>
      <c r="C74" s="115"/>
      <c r="D74" s="35" t="s">
        <v>5</v>
      </c>
      <c r="E74" s="12"/>
      <c r="F74" s="12"/>
    </row>
    <row r="75" spans="1:23" s="27" customFormat="1" ht="15.75" x14ac:dyDescent="0.25">
      <c r="A75" s="89">
        <v>15</v>
      </c>
      <c r="B75" s="104" t="s">
        <v>7</v>
      </c>
      <c r="C75" s="108" t="s">
        <v>33</v>
      </c>
      <c r="D75" s="74" t="s">
        <v>55</v>
      </c>
      <c r="E75" s="9">
        <f>E76+E77</f>
        <v>293625.15999999997</v>
      </c>
      <c r="F75" s="9">
        <f>F76+F77</f>
        <v>69154.194000000003</v>
      </c>
      <c r="G75" s="31"/>
      <c r="H75" s="31"/>
      <c r="I75" s="31"/>
      <c r="J75" s="31"/>
      <c r="K75" s="31"/>
      <c r="L75" s="44"/>
      <c r="M75" s="44"/>
      <c r="N75" s="44"/>
      <c r="O75" s="44"/>
      <c r="P75" s="44"/>
      <c r="Q75" s="44"/>
      <c r="R75" s="44"/>
      <c r="S75" s="44"/>
      <c r="T75" s="44"/>
      <c r="U75" s="45"/>
      <c r="V75" s="45"/>
      <c r="W75" s="45"/>
    </row>
    <row r="76" spans="1:23" s="27" customFormat="1" ht="15.75" x14ac:dyDescent="0.25">
      <c r="A76" s="89"/>
      <c r="B76" s="105"/>
      <c r="C76" s="108"/>
      <c r="D76" s="75" t="s">
        <v>3</v>
      </c>
      <c r="E76" s="9">
        <f>E81+E86+E91+E96</f>
        <v>189643.9</v>
      </c>
      <c r="F76" s="9">
        <f>F81+F86+F91+F96</f>
        <v>0</v>
      </c>
      <c r="G76" s="31"/>
      <c r="H76" s="31"/>
      <c r="I76" s="31"/>
      <c r="J76" s="31"/>
      <c r="K76" s="31"/>
      <c r="L76" s="44"/>
      <c r="M76" s="44"/>
      <c r="N76" s="44"/>
      <c r="O76" s="44"/>
      <c r="P76" s="44"/>
      <c r="Q76" s="44"/>
      <c r="R76" s="44"/>
      <c r="S76" s="44"/>
      <c r="T76" s="44"/>
      <c r="U76" s="45"/>
      <c r="V76" s="45"/>
      <c r="W76" s="45"/>
    </row>
    <row r="77" spans="1:23" s="27" customFormat="1" ht="15.75" x14ac:dyDescent="0.25">
      <c r="A77" s="89"/>
      <c r="B77" s="105"/>
      <c r="C77" s="108"/>
      <c r="D77" s="75" t="s">
        <v>4</v>
      </c>
      <c r="E77" s="9">
        <f>E82+E87+E92+E97</f>
        <v>103981.26</v>
      </c>
      <c r="F77" s="9">
        <f>F82+F87+F92+F97</f>
        <v>69154.194000000003</v>
      </c>
      <c r="G77" s="31"/>
      <c r="H77" s="31"/>
      <c r="I77" s="31"/>
      <c r="J77" s="31"/>
      <c r="K77" s="31"/>
      <c r="L77" s="44"/>
      <c r="M77" s="44"/>
      <c r="N77" s="44"/>
      <c r="O77" s="44"/>
      <c r="P77" s="44"/>
      <c r="Q77" s="44"/>
      <c r="R77" s="44"/>
      <c r="S77" s="44"/>
      <c r="T77" s="44"/>
      <c r="U77" s="45"/>
      <c r="V77" s="45"/>
      <c r="W77" s="45"/>
    </row>
    <row r="78" spans="1:23" s="27" customFormat="1" ht="15.75" x14ac:dyDescent="0.25">
      <c r="A78" s="89"/>
      <c r="B78" s="105"/>
      <c r="C78" s="108"/>
      <c r="D78" s="75" t="s">
        <v>19</v>
      </c>
      <c r="E78" s="10"/>
      <c r="F78" s="10"/>
      <c r="G78" s="31"/>
      <c r="H78" s="31"/>
      <c r="I78" s="31"/>
      <c r="J78" s="31"/>
      <c r="K78" s="31"/>
      <c r="L78" s="44"/>
      <c r="M78" s="44"/>
      <c r="N78" s="44"/>
      <c r="O78" s="44"/>
      <c r="P78" s="44"/>
      <c r="Q78" s="44"/>
      <c r="R78" s="44"/>
      <c r="S78" s="44"/>
      <c r="T78" s="44"/>
      <c r="U78" s="45"/>
      <c r="V78" s="45"/>
      <c r="W78" s="45"/>
    </row>
    <row r="79" spans="1:23" s="27" customFormat="1" ht="15.75" x14ac:dyDescent="0.25">
      <c r="A79" s="89"/>
      <c r="B79" s="105"/>
      <c r="C79" s="108"/>
      <c r="D79" s="75" t="s">
        <v>5</v>
      </c>
      <c r="E79" s="10"/>
      <c r="F79" s="10"/>
      <c r="G79" s="31"/>
      <c r="H79" s="31"/>
      <c r="I79" s="31"/>
      <c r="J79" s="31"/>
      <c r="K79" s="31"/>
      <c r="L79" s="44"/>
      <c r="M79" s="44"/>
      <c r="N79" s="44"/>
      <c r="O79" s="44"/>
      <c r="P79" s="44"/>
      <c r="Q79" s="44"/>
      <c r="R79" s="44"/>
      <c r="S79" s="44"/>
      <c r="T79" s="44"/>
      <c r="U79" s="45"/>
      <c r="V79" s="45"/>
      <c r="W79" s="45"/>
    </row>
    <row r="80" spans="1:23" ht="15.75" x14ac:dyDescent="0.25">
      <c r="A80" s="89">
        <v>16</v>
      </c>
      <c r="B80" s="93" t="s">
        <v>21</v>
      </c>
      <c r="C80" s="90" t="s">
        <v>34</v>
      </c>
      <c r="D80" s="33" t="s">
        <v>55</v>
      </c>
      <c r="E80" s="11">
        <f>E81+E82+E83+E84</f>
        <v>45523.1</v>
      </c>
      <c r="F80" s="11">
        <f t="shared" ref="F80" si="8">F81+F82+F83+F84</f>
        <v>44193.02</v>
      </c>
    </row>
    <row r="81" spans="1:8" ht="15.75" x14ac:dyDescent="0.25">
      <c r="A81" s="89"/>
      <c r="B81" s="93"/>
      <c r="C81" s="90"/>
      <c r="D81" s="35" t="s">
        <v>3</v>
      </c>
      <c r="E81" s="12">
        <v>0</v>
      </c>
      <c r="F81" s="12"/>
    </row>
    <row r="82" spans="1:8" ht="15.75" x14ac:dyDescent="0.25">
      <c r="A82" s="89"/>
      <c r="B82" s="93"/>
      <c r="C82" s="90"/>
      <c r="D82" s="35" t="s">
        <v>4</v>
      </c>
      <c r="E82" s="12">
        <v>45523.1</v>
      </c>
      <c r="F82" s="12">
        <v>44193.02</v>
      </c>
    </row>
    <row r="83" spans="1:8" ht="15.75" x14ac:dyDescent="0.25">
      <c r="A83" s="89"/>
      <c r="B83" s="93"/>
      <c r="C83" s="90"/>
      <c r="D83" s="35" t="s">
        <v>19</v>
      </c>
      <c r="E83" s="12"/>
      <c r="F83" s="12"/>
    </row>
    <row r="84" spans="1:8" ht="15.75" x14ac:dyDescent="0.25">
      <c r="A84" s="89"/>
      <c r="B84" s="93"/>
      <c r="C84" s="90"/>
      <c r="D84" s="35" t="s">
        <v>5</v>
      </c>
      <c r="E84" s="12"/>
      <c r="F84" s="12"/>
    </row>
    <row r="85" spans="1:8" ht="15.75" x14ac:dyDescent="0.25">
      <c r="A85" s="89">
        <v>17</v>
      </c>
      <c r="B85" s="98" t="s">
        <v>36</v>
      </c>
      <c r="C85" s="90" t="s">
        <v>35</v>
      </c>
      <c r="D85" s="33" t="s">
        <v>55</v>
      </c>
      <c r="E85" s="11">
        <f>E86+E87+E88+E89</f>
        <v>38476.9</v>
      </c>
      <c r="F85" s="11">
        <f t="shared" ref="F85" si="9">F86+F87+F88+F89</f>
        <v>24956.019120000001</v>
      </c>
    </row>
    <row r="86" spans="1:8" ht="15.75" x14ac:dyDescent="0.25">
      <c r="A86" s="89"/>
      <c r="B86" s="99"/>
      <c r="C86" s="90"/>
      <c r="D86" s="35" t="s">
        <v>3</v>
      </c>
      <c r="E86" s="12">
        <v>0</v>
      </c>
      <c r="F86" s="12"/>
    </row>
    <row r="87" spans="1:8" ht="15.75" x14ac:dyDescent="0.25">
      <c r="A87" s="89"/>
      <c r="B87" s="99"/>
      <c r="C87" s="90"/>
      <c r="D87" s="35" t="s">
        <v>4</v>
      </c>
      <c r="E87" s="12">
        <v>38476.9</v>
      </c>
      <c r="F87" s="12">
        <v>24956.019120000001</v>
      </c>
      <c r="H87" s="28"/>
    </row>
    <row r="88" spans="1:8" ht="15.75" x14ac:dyDescent="0.25">
      <c r="A88" s="89"/>
      <c r="B88" s="99"/>
      <c r="C88" s="90"/>
      <c r="D88" s="35" t="s">
        <v>19</v>
      </c>
      <c r="E88" s="12"/>
      <c r="F88" s="12"/>
    </row>
    <row r="89" spans="1:8" ht="15.75" x14ac:dyDescent="0.25">
      <c r="A89" s="89"/>
      <c r="B89" s="99"/>
      <c r="C89" s="90"/>
      <c r="D89" s="35" t="s">
        <v>5</v>
      </c>
      <c r="E89" s="12"/>
      <c r="F89" s="12"/>
    </row>
    <row r="90" spans="1:8" ht="15.75" x14ac:dyDescent="0.25">
      <c r="A90" s="89">
        <v>18</v>
      </c>
      <c r="B90" s="93" t="s">
        <v>38</v>
      </c>
      <c r="C90" s="90" t="s">
        <v>37</v>
      </c>
      <c r="D90" s="33" t="s">
        <v>55</v>
      </c>
      <c r="E90" s="11">
        <f>E91+E92+E93+E94</f>
        <v>10000</v>
      </c>
      <c r="F90" s="11">
        <f t="shared" ref="F90" si="10">F91+F92+F93+F94</f>
        <v>5.1548800000000004</v>
      </c>
    </row>
    <row r="91" spans="1:8" ht="15.75" x14ac:dyDescent="0.25">
      <c r="A91" s="89"/>
      <c r="B91" s="93"/>
      <c r="C91" s="90"/>
      <c r="D91" s="35" t="s">
        <v>3</v>
      </c>
      <c r="E91" s="12"/>
      <c r="F91" s="12"/>
    </row>
    <row r="92" spans="1:8" ht="15.75" x14ac:dyDescent="0.25">
      <c r="A92" s="89"/>
      <c r="B92" s="93"/>
      <c r="C92" s="90"/>
      <c r="D92" s="35" t="s">
        <v>4</v>
      </c>
      <c r="E92" s="12">
        <v>10000</v>
      </c>
      <c r="F92" s="12">
        <v>5.1548800000000004</v>
      </c>
    </row>
    <row r="93" spans="1:8" ht="15.75" x14ac:dyDescent="0.25">
      <c r="A93" s="89"/>
      <c r="B93" s="93"/>
      <c r="C93" s="90"/>
      <c r="D93" s="35" t="s">
        <v>19</v>
      </c>
      <c r="E93" s="12"/>
      <c r="F93" s="12"/>
    </row>
    <row r="94" spans="1:8" ht="15.75" x14ac:dyDescent="0.25">
      <c r="A94" s="89"/>
      <c r="B94" s="93"/>
      <c r="C94" s="90"/>
      <c r="D94" s="35" t="s">
        <v>5</v>
      </c>
      <c r="E94" s="12"/>
      <c r="F94" s="12"/>
    </row>
    <row r="95" spans="1:8" ht="15.75" x14ac:dyDescent="0.25">
      <c r="A95" s="89">
        <v>19</v>
      </c>
      <c r="B95" s="93" t="s">
        <v>83</v>
      </c>
      <c r="C95" s="90" t="s">
        <v>82</v>
      </c>
      <c r="D95" s="33" t="s">
        <v>55</v>
      </c>
      <c r="E95" s="11">
        <f>E96+E97+E98+E99</f>
        <v>199625.16</v>
      </c>
      <c r="F95" s="11"/>
    </row>
    <row r="96" spans="1:8" ht="15.75" x14ac:dyDescent="0.25">
      <c r="A96" s="89"/>
      <c r="B96" s="93"/>
      <c r="C96" s="90"/>
      <c r="D96" s="35" t="s">
        <v>3</v>
      </c>
      <c r="E96" s="12">
        <v>189643.9</v>
      </c>
      <c r="F96" s="12"/>
      <c r="G96" s="30"/>
      <c r="H96" s="32"/>
    </row>
    <row r="97" spans="1:23" ht="15.75" x14ac:dyDescent="0.25">
      <c r="A97" s="89"/>
      <c r="B97" s="93"/>
      <c r="C97" s="90"/>
      <c r="D97" s="35" t="s">
        <v>4</v>
      </c>
      <c r="E97" s="12">
        <v>9981.26</v>
      </c>
      <c r="F97" s="12"/>
      <c r="H97" s="32"/>
    </row>
    <row r="98" spans="1:23" ht="15.75" x14ac:dyDescent="0.25">
      <c r="A98" s="89"/>
      <c r="B98" s="93"/>
      <c r="C98" s="90"/>
      <c r="D98" s="35" t="s">
        <v>19</v>
      </c>
      <c r="E98" s="12"/>
      <c r="F98" s="12"/>
    </row>
    <row r="99" spans="1:23" ht="15.75" x14ac:dyDescent="0.25">
      <c r="A99" s="89"/>
      <c r="B99" s="93"/>
      <c r="C99" s="90"/>
      <c r="D99" s="35" t="s">
        <v>5</v>
      </c>
      <c r="E99" s="12"/>
      <c r="F99" s="12"/>
    </row>
    <row r="100" spans="1:23" s="26" customFormat="1" ht="15.75" customHeight="1" x14ac:dyDescent="0.25">
      <c r="A100" s="89">
        <v>20</v>
      </c>
      <c r="B100" s="104" t="s">
        <v>87</v>
      </c>
      <c r="C100" s="111" t="s">
        <v>86</v>
      </c>
      <c r="D100" s="74" t="s">
        <v>55</v>
      </c>
      <c r="E100" s="76">
        <f>E101+E102</f>
        <v>0</v>
      </c>
      <c r="F100" s="9">
        <f>F101+F102</f>
        <v>3581.3009000000002</v>
      </c>
      <c r="G100" s="31"/>
      <c r="H100" s="31"/>
      <c r="I100" s="31"/>
      <c r="J100" s="31"/>
      <c r="K100" s="31"/>
      <c r="L100" s="34"/>
      <c r="M100" s="34"/>
      <c r="N100" s="34"/>
      <c r="O100" s="34"/>
      <c r="P100" s="34"/>
      <c r="Q100" s="34"/>
      <c r="R100" s="34"/>
      <c r="S100" s="34"/>
      <c r="T100" s="34"/>
      <c r="U100" s="5"/>
      <c r="V100" s="5"/>
      <c r="W100" s="5"/>
    </row>
    <row r="101" spans="1:23" s="26" customFormat="1" ht="15.75" x14ac:dyDescent="0.25">
      <c r="A101" s="89"/>
      <c r="B101" s="105"/>
      <c r="C101" s="112"/>
      <c r="D101" s="75" t="s">
        <v>3</v>
      </c>
      <c r="E101" s="76">
        <f>E111</f>
        <v>0</v>
      </c>
      <c r="F101" s="9">
        <f>F111</f>
        <v>3581.3009000000002</v>
      </c>
      <c r="G101" s="31"/>
      <c r="H101" s="31"/>
      <c r="I101" s="31"/>
      <c r="J101" s="31"/>
      <c r="K101" s="31"/>
      <c r="L101" s="34"/>
      <c r="M101" s="34"/>
      <c r="N101" s="34"/>
      <c r="O101" s="34"/>
      <c r="P101" s="34"/>
      <c r="Q101" s="34"/>
      <c r="R101" s="34"/>
      <c r="S101" s="34"/>
      <c r="T101" s="34"/>
      <c r="U101" s="5"/>
      <c r="V101" s="5"/>
      <c r="W101" s="5"/>
    </row>
    <row r="102" spans="1:23" s="26" customFormat="1" ht="15.75" x14ac:dyDescent="0.25">
      <c r="A102" s="89"/>
      <c r="B102" s="105"/>
      <c r="C102" s="112"/>
      <c r="D102" s="75" t="s">
        <v>4</v>
      </c>
      <c r="E102" s="76">
        <f t="shared" ref="E102" si="11">E112</f>
        <v>0</v>
      </c>
      <c r="F102" s="9">
        <f>F112</f>
        <v>0</v>
      </c>
      <c r="G102" s="31"/>
      <c r="H102" s="31"/>
      <c r="I102" s="31"/>
      <c r="J102" s="31"/>
      <c r="K102" s="31"/>
      <c r="L102" s="34"/>
      <c r="M102" s="34"/>
      <c r="N102" s="34"/>
      <c r="O102" s="34"/>
      <c r="P102" s="34"/>
      <c r="Q102" s="34"/>
      <c r="R102" s="34"/>
      <c r="S102" s="34"/>
      <c r="T102" s="34"/>
      <c r="U102" s="5"/>
      <c r="V102" s="5"/>
      <c r="W102" s="5"/>
    </row>
    <row r="103" spans="1:23" s="26" customFormat="1" ht="15.75" x14ac:dyDescent="0.25">
      <c r="A103" s="89"/>
      <c r="B103" s="105"/>
      <c r="C103" s="112"/>
      <c r="D103" s="75" t="s">
        <v>19</v>
      </c>
      <c r="E103" s="10"/>
      <c r="F103" s="10"/>
      <c r="G103" s="31"/>
      <c r="H103" s="31"/>
      <c r="I103" s="31"/>
      <c r="J103" s="31"/>
      <c r="K103" s="31"/>
      <c r="L103" s="34"/>
      <c r="M103" s="34"/>
      <c r="N103" s="34"/>
      <c r="O103" s="34"/>
      <c r="P103" s="34"/>
      <c r="Q103" s="34"/>
      <c r="R103" s="34"/>
      <c r="S103" s="34"/>
      <c r="T103" s="34"/>
      <c r="U103" s="5"/>
      <c r="V103" s="5"/>
      <c r="W103" s="5"/>
    </row>
    <row r="104" spans="1:23" s="26" customFormat="1" ht="15.75" x14ac:dyDescent="0.25">
      <c r="A104" s="89"/>
      <c r="B104" s="110"/>
      <c r="C104" s="113"/>
      <c r="D104" s="75" t="s">
        <v>5</v>
      </c>
      <c r="E104" s="12"/>
      <c r="F104" s="12"/>
      <c r="G104" s="31"/>
      <c r="H104" s="31"/>
      <c r="I104" s="31"/>
      <c r="J104" s="31"/>
      <c r="K104" s="31"/>
      <c r="L104" s="34"/>
      <c r="M104" s="34"/>
      <c r="N104" s="34"/>
      <c r="O104" s="34"/>
      <c r="P104" s="34"/>
      <c r="Q104" s="34"/>
      <c r="R104" s="34"/>
      <c r="S104" s="34"/>
      <c r="T104" s="34"/>
      <c r="U104" s="5"/>
      <c r="V104" s="5"/>
      <c r="W104" s="5"/>
    </row>
    <row r="105" spans="1:23" s="64" customFormat="1" ht="15.75" hidden="1" customHeight="1" x14ac:dyDescent="0.25">
      <c r="A105" s="89">
        <v>21</v>
      </c>
      <c r="B105" s="93" t="s">
        <v>101</v>
      </c>
      <c r="C105" s="90" t="s">
        <v>102</v>
      </c>
      <c r="D105" s="33" t="s">
        <v>55</v>
      </c>
      <c r="E105" s="11">
        <f>E106</f>
        <v>0</v>
      </c>
      <c r="F105" s="12">
        <f>F106+F107</f>
        <v>0</v>
      </c>
      <c r="G105" s="62"/>
      <c r="H105" s="62"/>
      <c r="I105" s="62"/>
      <c r="J105" s="62"/>
      <c r="K105" s="62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3" s="64" customFormat="1" ht="15.75" hidden="1" customHeight="1" x14ac:dyDescent="0.25">
      <c r="A106" s="89"/>
      <c r="B106" s="93"/>
      <c r="C106" s="90"/>
      <c r="D106" s="35" t="s">
        <v>3</v>
      </c>
      <c r="E106" s="12">
        <v>0</v>
      </c>
      <c r="F106" s="12">
        <v>0</v>
      </c>
      <c r="G106" s="62"/>
      <c r="H106" s="62"/>
      <c r="I106" s="68"/>
      <c r="J106" s="62"/>
      <c r="K106" s="62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1:23" s="64" customFormat="1" ht="15.75" hidden="1" customHeight="1" x14ac:dyDescent="0.25">
      <c r="A107" s="89"/>
      <c r="B107" s="93"/>
      <c r="C107" s="90"/>
      <c r="D107" s="35" t="s">
        <v>4</v>
      </c>
      <c r="E107" s="12"/>
      <c r="F107" s="12"/>
      <c r="G107" s="62"/>
      <c r="H107" s="62"/>
      <c r="I107" s="62"/>
      <c r="J107" s="62"/>
      <c r="K107" s="62"/>
      <c r="L107" s="63"/>
      <c r="M107" s="63"/>
      <c r="N107" s="63"/>
      <c r="O107" s="63"/>
      <c r="P107" s="63"/>
      <c r="Q107" s="63"/>
      <c r="R107" s="63"/>
      <c r="S107" s="63"/>
      <c r="T107" s="63"/>
    </row>
    <row r="108" spans="1:23" s="64" customFormat="1" ht="15.75" hidden="1" customHeight="1" x14ac:dyDescent="0.25">
      <c r="A108" s="89"/>
      <c r="B108" s="93"/>
      <c r="C108" s="90"/>
      <c r="D108" s="35" t="s">
        <v>19</v>
      </c>
      <c r="E108" s="12"/>
      <c r="F108" s="12"/>
      <c r="G108" s="62"/>
      <c r="H108" s="62"/>
      <c r="I108" s="62"/>
      <c r="J108" s="62"/>
      <c r="K108" s="62"/>
      <c r="L108" s="63"/>
      <c r="M108" s="63"/>
      <c r="N108" s="63"/>
      <c r="O108" s="63"/>
      <c r="P108" s="63"/>
      <c r="Q108" s="63"/>
      <c r="R108" s="63"/>
      <c r="S108" s="63"/>
      <c r="T108" s="63"/>
    </row>
    <row r="109" spans="1:23" s="64" customFormat="1" ht="15.75" hidden="1" customHeight="1" x14ac:dyDescent="0.25">
      <c r="A109" s="89"/>
      <c r="B109" s="93"/>
      <c r="C109" s="90"/>
      <c r="D109" s="35" t="s">
        <v>5</v>
      </c>
      <c r="E109" s="12"/>
      <c r="F109" s="12"/>
      <c r="G109" s="62"/>
      <c r="H109" s="62"/>
      <c r="I109" s="62"/>
      <c r="J109" s="62"/>
      <c r="K109" s="62"/>
      <c r="L109" s="63"/>
      <c r="M109" s="63"/>
      <c r="N109" s="63"/>
      <c r="O109" s="63"/>
      <c r="P109" s="63"/>
      <c r="Q109" s="63"/>
      <c r="R109" s="63"/>
      <c r="S109" s="63"/>
      <c r="T109" s="63"/>
    </row>
    <row r="110" spans="1:23" s="5" customFormat="1" ht="15.75" x14ac:dyDescent="0.25">
      <c r="A110" s="89">
        <v>22</v>
      </c>
      <c r="B110" s="93" t="s">
        <v>99</v>
      </c>
      <c r="C110" s="90" t="s">
        <v>98</v>
      </c>
      <c r="D110" s="33" t="s">
        <v>55</v>
      </c>
      <c r="E110" s="11">
        <f>E111</f>
        <v>0</v>
      </c>
      <c r="F110" s="12">
        <f>F111+F112</f>
        <v>3581.3009000000002</v>
      </c>
      <c r="G110" s="31"/>
      <c r="H110" s="31"/>
      <c r="I110" s="31"/>
      <c r="J110" s="31"/>
      <c r="K110" s="31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3" s="5" customFormat="1" ht="15.75" x14ac:dyDescent="0.25">
      <c r="A111" s="89"/>
      <c r="B111" s="93"/>
      <c r="C111" s="90"/>
      <c r="D111" s="35" t="s">
        <v>3</v>
      </c>
      <c r="E111" s="12">
        <v>0</v>
      </c>
      <c r="F111" s="12">
        <v>3581.3009000000002</v>
      </c>
      <c r="G111" s="31"/>
      <c r="H111" s="31"/>
      <c r="I111" s="31"/>
      <c r="J111" s="31"/>
      <c r="K111" s="31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3" s="5" customFormat="1" ht="15.75" x14ac:dyDescent="0.25">
      <c r="A112" s="89"/>
      <c r="B112" s="93"/>
      <c r="C112" s="90"/>
      <c r="D112" s="35" t="s">
        <v>4</v>
      </c>
      <c r="E112" s="12"/>
      <c r="F112" s="12"/>
      <c r="G112" s="31"/>
      <c r="H112" s="31"/>
      <c r="I112" s="31"/>
      <c r="J112" s="31"/>
      <c r="K112" s="31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3" s="5" customFormat="1" ht="15.75" x14ac:dyDescent="0.25">
      <c r="A113" s="89"/>
      <c r="B113" s="93"/>
      <c r="C113" s="90"/>
      <c r="D113" s="35" t="s">
        <v>19</v>
      </c>
      <c r="E113" s="12"/>
      <c r="F113" s="12"/>
      <c r="G113" s="31"/>
      <c r="H113" s="31"/>
      <c r="I113" s="31"/>
      <c r="J113" s="31"/>
      <c r="K113" s="31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3" s="5" customFormat="1" ht="15.75" x14ac:dyDescent="0.25">
      <c r="A114" s="89"/>
      <c r="B114" s="93"/>
      <c r="C114" s="90"/>
      <c r="D114" s="35" t="s">
        <v>5</v>
      </c>
      <c r="E114" s="12"/>
      <c r="F114" s="12"/>
      <c r="G114" s="31"/>
      <c r="H114" s="31"/>
      <c r="I114" s="31"/>
      <c r="J114" s="31"/>
      <c r="K114" s="31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3" s="26" customFormat="1" ht="15.75" customHeight="1" x14ac:dyDescent="0.25">
      <c r="A115" s="89">
        <v>23</v>
      </c>
      <c r="B115" s="104" t="s">
        <v>8</v>
      </c>
      <c r="C115" s="111" t="s">
        <v>59</v>
      </c>
      <c r="D115" s="74" t="s">
        <v>55</v>
      </c>
      <c r="E115" s="9">
        <f>E116+E117</f>
        <v>134217.22</v>
      </c>
      <c r="F115" s="9">
        <f>F116+F117</f>
        <v>78166.5</v>
      </c>
      <c r="G115" s="31"/>
      <c r="H115" s="31"/>
      <c r="I115" s="31"/>
      <c r="J115" s="31"/>
      <c r="K115" s="31"/>
      <c r="L115" s="34"/>
      <c r="M115" s="34"/>
      <c r="N115" s="34"/>
      <c r="O115" s="34"/>
      <c r="P115" s="34"/>
      <c r="Q115" s="34"/>
      <c r="R115" s="34"/>
      <c r="S115" s="34"/>
      <c r="T115" s="34"/>
      <c r="U115" s="5"/>
      <c r="V115" s="5"/>
      <c r="W115" s="5"/>
    </row>
    <row r="116" spans="1:23" s="26" customFormat="1" ht="15.75" x14ac:dyDescent="0.25">
      <c r="A116" s="89"/>
      <c r="B116" s="105"/>
      <c r="C116" s="112"/>
      <c r="D116" s="75" t="s">
        <v>3</v>
      </c>
      <c r="E116" s="9">
        <f>E126+E121+E131</f>
        <v>76800</v>
      </c>
      <c r="F116" s="9">
        <f>F126+F121+F131</f>
        <v>42000</v>
      </c>
      <c r="G116" s="31"/>
      <c r="H116" s="31"/>
      <c r="I116" s="31"/>
      <c r="J116" s="31"/>
      <c r="K116" s="31"/>
      <c r="L116" s="34"/>
      <c r="M116" s="34"/>
      <c r="N116" s="34"/>
      <c r="O116" s="34"/>
      <c r="P116" s="34"/>
      <c r="Q116" s="34"/>
      <c r="R116" s="34"/>
      <c r="S116" s="34"/>
      <c r="T116" s="34"/>
      <c r="U116" s="5"/>
      <c r="V116" s="5"/>
      <c r="W116" s="5"/>
    </row>
    <row r="117" spans="1:23" s="26" customFormat="1" ht="15.75" x14ac:dyDescent="0.25">
      <c r="A117" s="89"/>
      <c r="B117" s="105"/>
      <c r="C117" s="112"/>
      <c r="D117" s="75" t="s">
        <v>4</v>
      </c>
      <c r="E117" s="9">
        <f>E127+E122+E132</f>
        <v>57417.22</v>
      </c>
      <c r="F117" s="9">
        <f t="shared" ref="F117" si="12">F127+F122+F132</f>
        <v>36166.5</v>
      </c>
      <c r="G117" s="31"/>
      <c r="H117" s="31"/>
      <c r="I117" s="31"/>
      <c r="J117" s="31"/>
      <c r="K117" s="31"/>
      <c r="L117" s="34"/>
      <c r="M117" s="34"/>
      <c r="N117" s="34"/>
      <c r="O117" s="34"/>
      <c r="P117" s="34"/>
      <c r="Q117" s="34"/>
      <c r="R117" s="34"/>
      <c r="S117" s="34"/>
      <c r="T117" s="34"/>
      <c r="U117" s="5"/>
      <c r="V117" s="5"/>
      <c r="W117" s="5"/>
    </row>
    <row r="118" spans="1:23" s="26" customFormat="1" ht="15.75" x14ac:dyDescent="0.25">
      <c r="A118" s="89"/>
      <c r="B118" s="105"/>
      <c r="C118" s="112"/>
      <c r="D118" s="75" t="s">
        <v>19</v>
      </c>
      <c r="E118" s="10"/>
      <c r="F118" s="10"/>
      <c r="G118" s="31"/>
      <c r="H118" s="31"/>
      <c r="I118" s="31"/>
      <c r="J118" s="31"/>
      <c r="K118" s="31"/>
      <c r="L118" s="34"/>
      <c r="M118" s="34"/>
      <c r="N118" s="34"/>
      <c r="O118" s="34"/>
      <c r="P118" s="34"/>
      <c r="Q118" s="34"/>
      <c r="R118" s="34"/>
      <c r="S118" s="34"/>
      <c r="T118" s="34"/>
      <c r="U118" s="5"/>
      <c r="V118" s="5"/>
      <c r="W118" s="5"/>
    </row>
    <row r="119" spans="1:23" s="26" customFormat="1" ht="15.75" x14ac:dyDescent="0.25">
      <c r="A119" s="89"/>
      <c r="B119" s="110"/>
      <c r="C119" s="113"/>
      <c r="D119" s="75" t="s">
        <v>5</v>
      </c>
      <c r="E119" s="12"/>
      <c r="F119" s="12"/>
      <c r="G119" s="31"/>
      <c r="H119" s="31"/>
      <c r="I119" s="31"/>
      <c r="J119" s="31"/>
      <c r="K119" s="31"/>
      <c r="L119" s="34"/>
      <c r="M119" s="34"/>
      <c r="N119" s="34"/>
      <c r="O119" s="34"/>
      <c r="P119" s="34"/>
      <c r="Q119" s="34"/>
      <c r="R119" s="34"/>
      <c r="S119" s="34"/>
      <c r="T119" s="34"/>
      <c r="U119" s="5"/>
      <c r="V119" s="5"/>
      <c r="W119" s="5"/>
    </row>
    <row r="120" spans="1:23" ht="15.75" x14ac:dyDescent="0.25">
      <c r="A120" s="89">
        <v>24</v>
      </c>
      <c r="B120" s="98" t="s">
        <v>66</v>
      </c>
      <c r="C120" s="109" t="s">
        <v>67</v>
      </c>
      <c r="D120" s="33" t="s">
        <v>55</v>
      </c>
      <c r="E120" s="11">
        <f>E121+E122+E123+E124</f>
        <v>85596.7</v>
      </c>
      <c r="F120" s="11">
        <f>F121+F122+F123+F124</f>
        <v>70000</v>
      </c>
      <c r="H120" s="28"/>
      <c r="I120" s="28"/>
    </row>
    <row r="121" spans="1:23" ht="15.75" x14ac:dyDescent="0.25">
      <c r="A121" s="89"/>
      <c r="B121" s="99"/>
      <c r="C121" s="109"/>
      <c r="D121" s="35" t="s">
        <v>3</v>
      </c>
      <c r="E121" s="12">
        <v>76800</v>
      </c>
      <c r="F121" s="12">
        <v>42000</v>
      </c>
      <c r="G121" s="46"/>
    </row>
    <row r="122" spans="1:23" ht="15.75" x14ac:dyDescent="0.25">
      <c r="A122" s="89"/>
      <c r="B122" s="99"/>
      <c r="C122" s="109"/>
      <c r="D122" s="35" t="s">
        <v>4</v>
      </c>
      <c r="E122" s="12">
        <v>8796.7000000000007</v>
      </c>
      <c r="F122" s="12">
        <v>28000</v>
      </c>
      <c r="G122" s="46"/>
    </row>
    <row r="123" spans="1:23" ht="15.75" x14ac:dyDescent="0.25">
      <c r="A123" s="89"/>
      <c r="B123" s="99"/>
      <c r="C123" s="109"/>
      <c r="D123" s="35" t="s">
        <v>19</v>
      </c>
      <c r="E123" s="12"/>
      <c r="F123" s="12"/>
    </row>
    <row r="124" spans="1:23" ht="15.75" x14ac:dyDescent="0.25">
      <c r="A124" s="89"/>
      <c r="B124" s="99"/>
      <c r="C124" s="109"/>
      <c r="D124" s="35" t="s">
        <v>5</v>
      </c>
      <c r="E124" s="12"/>
      <c r="F124" s="12"/>
    </row>
    <row r="125" spans="1:23" ht="17.25" customHeight="1" x14ac:dyDescent="0.25">
      <c r="A125" s="89">
        <v>25</v>
      </c>
      <c r="B125" s="98" t="s">
        <v>40</v>
      </c>
      <c r="C125" s="90" t="s">
        <v>39</v>
      </c>
      <c r="D125" s="33" t="s">
        <v>55</v>
      </c>
      <c r="E125" s="11">
        <f>E126+E127+E128+E129</f>
        <v>48620.52</v>
      </c>
      <c r="F125" s="11">
        <f t="shared" ref="F125" si="13">F126+F127+F128+F129</f>
        <v>7842.5</v>
      </c>
    </row>
    <row r="126" spans="1:23" ht="15.75" x14ac:dyDescent="0.25">
      <c r="A126" s="89"/>
      <c r="B126" s="99"/>
      <c r="C126" s="90"/>
      <c r="D126" s="35" t="s">
        <v>3</v>
      </c>
      <c r="E126" s="12">
        <v>0</v>
      </c>
      <c r="F126" s="12"/>
    </row>
    <row r="127" spans="1:23" ht="15.75" x14ac:dyDescent="0.25">
      <c r="A127" s="89"/>
      <c r="B127" s="99"/>
      <c r="C127" s="90"/>
      <c r="D127" s="35" t="s">
        <v>4</v>
      </c>
      <c r="E127" s="12">
        <v>48620.52</v>
      </c>
      <c r="F127" s="12">
        <v>7842.5</v>
      </c>
      <c r="G127" s="28"/>
      <c r="H127" s="28"/>
      <c r="I127" s="28"/>
      <c r="J127" s="28"/>
      <c r="K127" s="47"/>
    </row>
    <row r="128" spans="1:23" ht="15.75" x14ac:dyDescent="0.25">
      <c r="A128" s="89"/>
      <c r="B128" s="99"/>
      <c r="C128" s="90"/>
      <c r="D128" s="35" t="s">
        <v>19</v>
      </c>
      <c r="E128" s="12"/>
      <c r="F128" s="12"/>
    </row>
    <row r="129" spans="1:23" ht="15.75" x14ac:dyDescent="0.25">
      <c r="A129" s="89"/>
      <c r="B129" s="99"/>
      <c r="C129" s="90"/>
      <c r="D129" s="35" t="s">
        <v>5</v>
      </c>
      <c r="E129" s="12"/>
      <c r="F129" s="12"/>
    </row>
    <row r="130" spans="1:23" ht="15.75" x14ac:dyDescent="0.25">
      <c r="A130" s="89">
        <v>26</v>
      </c>
      <c r="B130" s="98" t="s">
        <v>70</v>
      </c>
      <c r="C130" s="90" t="s">
        <v>69</v>
      </c>
      <c r="D130" s="33" t="s">
        <v>55</v>
      </c>
      <c r="E130" s="11">
        <f>E131+E132+E133+E134</f>
        <v>0</v>
      </c>
      <c r="F130" s="11">
        <f t="shared" ref="F130" si="14">F131+F132+F133+F134</f>
        <v>324</v>
      </c>
    </row>
    <row r="131" spans="1:23" ht="15.75" x14ac:dyDescent="0.25">
      <c r="A131" s="89"/>
      <c r="B131" s="99"/>
      <c r="C131" s="90"/>
      <c r="D131" s="35" t="s">
        <v>3</v>
      </c>
      <c r="E131" s="12">
        <v>0</v>
      </c>
      <c r="F131" s="12"/>
    </row>
    <row r="132" spans="1:23" ht="15.75" x14ac:dyDescent="0.25">
      <c r="A132" s="89"/>
      <c r="B132" s="99"/>
      <c r="C132" s="90"/>
      <c r="D132" s="35" t="s">
        <v>4</v>
      </c>
      <c r="E132" s="12">
        <v>0</v>
      </c>
      <c r="F132" s="12">
        <v>324</v>
      </c>
      <c r="G132" s="28"/>
    </row>
    <row r="133" spans="1:23" ht="15.75" x14ac:dyDescent="0.25">
      <c r="A133" s="89"/>
      <c r="B133" s="99"/>
      <c r="C133" s="90"/>
      <c r="D133" s="35" t="s">
        <v>19</v>
      </c>
      <c r="E133" s="12"/>
      <c r="F133" s="12"/>
    </row>
    <row r="134" spans="1:23" ht="15.75" x14ac:dyDescent="0.25">
      <c r="A134" s="89"/>
      <c r="B134" s="99"/>
      <c r="C134" s="90"/>
      <c r="D134" s="35" t="s">
        <v>5</v>
      </c>
      <c r="E134" s="12"/>
      <c r="F134" s="12"/>
    </row>
    <row r="135" spans="1:23" s="26" customFormat="1" ht="15.75" x14ac:dyDescent="0.25">
      <c r="A135" s="89">
        <v>27</v>
      </c>
      <c r="B135" s="107" t="s">
        <v>9</v>
      </c>
      <c r="C135" s="108" t="s">
        <v>60</v>
      </c>
      <c r="D135" s="74" t="s">
        <v>55</v>
      </c>
      <c r="E135" s="9">
        <f>E136+E137</f>
        <v>772980.5</v>
      </c>
      <c r="F135" s="9">
        <f>F136+F137</f>
        <v>742093.22268999997</v>
      </c>
      <c r="G135" s="31"/>
      <c r="H135" s="31"/>
      <c r="I135" s="31"/>
      <c r="J135" s="31"/>
      <c r="K135" s="31"/>
      <c r="L135" s="34"/>
      <c r="M135" s="34"/>
      <c r="N135" s="34"/>
      <c r="O135" s="34"/>
      <c r="P135" s="34"/>
      <c r="Q135" s="34"/>
      <c r="R135" s="34"/>
      <c r="S135" s="34"/>
      <c r="T135" s="34"/>
      <c r="U135" s="5"/>
      <c r="V135" s="5"/>
      <c r="W135" s="5"/>
    </row>
    <row r="136" spans="1:23" s="26" customFormat="1" ht="15.75" x14ac:dyDescent="0.25">
      <c r="A136" s="89"/>
      <c r="B136" s="107"/>
      <c r="C136" s="108"/>
      <c r="D136" s="75" t="s">
        <v>3</v>
      </c>
      <c r="E136" s="9">
        <f>E146+E156+E161+E151</f>
        <v>224055.59999999998</v>
      </c>
      <c r="F136" s="9">
        <f>F146+F156+F161+F151</f>
        <v>279141.78642999998</v>
      </c>
      <c r="G136" s="31"/>
      <c r="H136" s="31"/>
      <c r="I136" s="31"/>
      <c r="J136" s="31"/>
      <c r="K136" s="31"/>
      <c r="L136" s="34"/>
      <c r="M136" s="34"/>
      <c r="N136" s="34"/>
      <c r="O136" s="34"/>
      <c r="P136" s="34"/>
      <c r="Q136" s="34"/>
      <c r="R136" s="34"/>
      <c r="S136" s="34"/>
      <c r="T136" s="34"/>
      <c r="U136" s="5"/>
      <c r="V136" s="5"/>
      <c r="W136" s="5"/>
    </row>
    <row r="137" spans="1:23" s="26" customFormat="1" ht="15.75" x14ac:dyDescent="0.25">
      <c r="A137" s="89"/>
      <c r="B137" s="107"/>
      <c r="C137" s="108"/>
      <c r="D137" s="75" t="s">
        <v>4</v>
      </c>
      <c r="E137" s="9">
        <f>E147+E157+E162+E152</f>
        <v>548924.9</v>
      </c>
      <c r="F137" s="9">
        <f>F147+F157+F162+F152</f>
        <v>462951.43625999999</v>
      </c>
      <c r="G137" s="31"/>
      <c r="H137" s="31"/>
      <c r="I137" s="31"/>
      <c r="J137" s="31"/>
      <c r="K137" s="31"/>
      <c r="L137" s="34"/>
      <c r="M137" s="34"/>
      <c r="N137" s="34"/>
      <c r="O137" s="34"/>
      <c r="P137" s="34"/>
      <c r="Q137" s="34"/>
      <c r="R137" s="34"/>
      <c r="S137" s="34"/>
      <c r="T137" s="34"/>
      <c r="U137" s="5"/>
      <c r="V137" s="5"/>
      <c r="W137" s="5"/>
    </row>
    <row r="138" spans="1:23" s="25" customFormat="1" ht="15.75" x14ac:dyDescent="0.25">
      <c r="A138" s="89"/>
      <c r="B138" s="107"/>
      <c r="C138" s="108"/>
      <c r="D138" s="75" t="s">
        <v>19</v>
      </c>
      <c r="E138" s="13"/>
      <c r="F138" s="13"/>
      <c r="G138" s="31"/>
      <c r="H138" s="31"/>
      <c r="I138" s="31"/>
      <c r="J138" s="31"/>
      <c r="K138" s="31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:23" s="25" customFormat="1" ht="15.75" x14ac:dyDescent="0.25">
      <c r="A139" s="89"/>
      <c r="B139" s="107"/>
      <c r="C139" s="108"/>
      <c r="D139" s="75" t="s">
        <v>5</v>
      </c>
      <c r="E139" s="12"/>
      <c r="F139" s="12"/>
      <c r="G139" s="31"/>
      <c r="H139" s="31"/>
      <c r="I139" s="31"/>
      <c r="J139" s="31"/>
      <c r="K139" s="31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:23" s="64" customFormat="1" ht="15.75" hidden="1" customHeight="1" x14ac:dyDescent="0.25">
      <c r="A140" s="89">
        <v>28</v>
      </c>
      <c r="B140" s="93" t="s">
        <v>84</v>
      </c>
      <c r="C140" s="109" t="s">
        <v>85</v>
      </c>
      <c r="D140" s="33" t="s">
        <v>55</v>
      </c>
      <c r="E140" s="11"/>
      <c r="F140" s="11"/>
      <c r="G140" s="62"/>
      <c r="H140" s="66"/>
      <c r="I140" s="62"/>
      <c r="J140" s="62"/>
      <c r="K140" s="62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1:23" s="64" customFormat="1" ht="15.75" hidden="1" customHeight="1" x14ac:dyDescent="0.25">
      <c r="A141" s="89"/>
      <c r="B141" s="93"/>
      <c r="C141" s="109"/>
      <c r="D141" s="35" t="s">
        <v>3</v>
      </c>
      <c r="E141" s="12"/>
      <c r="F141" s="12"/>
      <c r="G141" s="60"/>
      <c r="H141" s="65"/>
      <c r="I141" s="62"/>
      <c r="J141" s="62"/>
      <c r="K141" s="62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1:23" s="64" customFormat="1" ht="15.75" hidden="1" customHeight="1" x14ac:dyDescent="0.25">
      <c r="A142" s="89"/>
      <c r="B142" s="93"/>
      <c r="C142" s="109"/>
      <c r="D142" s="35" t="s">
        <v>4</v>
      </c>
      <c r="E142" s="12"/>
      <c r="F142" s="12"/>
      <c r="G142" s="62"/>
      <c r="H142" s="65"/>
      <c r="I142" s="62"/>
      <c r="J142" s="62"/>
      <c r="K142" s="62"/>
      <c r="L142" s="63"/>
      <c r="M142" s="63"/>
      <c r="N142" s="63"/>
      <c r="O142" s="63"/>
      <c r="P142" s="63"/>
      <c r="Q142" s="63"/>
      <c r="R142" s="63"/>
      <c r="S142" s="63"/>
      <c r="T142" s="63"/>
    </row>
    <row r="143" spans="1:23" s="64" customFormat="1" ht="15.75" hidden="1" customHeight="1" x14ac:dyDescent="0.25">
      <c r="A143" s="89"/>
      <c r="B143" s="93"/>
      <c r="C143" s="109"/>
      <c r="D143" s="35" t="s">
        <v>19</v>
      </c>
      <c r="E143" s="12"/>
      <c r="F143" s="12"/>
      <c r="G143" s="62"/>
      <c r="H143" s="62"/>
      <c r="I143" s="62"/>
      <c r="J143" s="62"/>
      <c r="K143" s="62"/>
      <c r="L143" s="63"/>
      <c r="M143" s="63"/>
      <c r="N143" s="63"/>
      <c r="O143" s="63"/>
      <c r="P143" s="63"/>
      <c r="Q143" s="63"/>
      <c r="R143" s="63"/>
      <c r="S143" s="63"/>
      <c r="T143" s="63"/>
    </row>
    <row r="144" spans="1:23" s="64" customFormat="1" ht="15.75" hidden="1" customHeight="1" x14ac:dyDescent="0.25">
      <c r="A144" s="89"/>
      <c r="B144" s="93"/>
      <c r="C144" s="109"/>
      <c r="D144" s="35" t="s">
        <v>5</v>
      </c>
      <c r="E144" s="12"/>
      <c r="F144" s="12"/>
      <c r="G144" s="62"/>
      <c r="H144" s="62"/>
      <c r="I144" s="62"/>
      <c r="J144" s="62"/>
      <c r="K144" s="62"/>
      <c r="L144" s="63"/>
      <c r="M144" s="63"/>
      <c r="N144" s="63"/>
      <c r="O144" s="63"/>
      <c r="P144" s="63"/>
      <c r="Q144" s="63"/>
      <c r="R144" s="63"/>
      <c r="S144" s="63"/>
      <c r="T144" s="63"/>
    </row>
    <row r="145" spans="1:8" ht="15.75" x14ac:dyDescent="0.25">
      <c r="A145" s="89">
        <v>29</v>
      </c>
      <c r="B145" s="93" t="s">
        <v>80</v>
      </c>
      <c r="C145" s="90" t="s">
        <v>41</v>
      </c>
      <c r="D145" s="33" t="s">
        <v>55</v>
      </c>
      <c r="E145" s="11">
        <f>E146+E147+E148+E149</f>
        <v>83214.7</v>
      </c>
      <c r="F145" s="11">
        <f t="shared" ref="F145" si="15">F146+F147+F148+F149</f>
        <v>96781.219840000005</v>
      </c>
    </row>
    <row r="146" spans="1:8" ht="15.75" x14ac:dyDescent="0.25">
      <c r="A146" s="89"/>
      <c r="B146" s="93"/>
      <c r="C146" s="90"/>
      <c r="D146" s="35" t="s">
        <v>3</v>
      </c>
      <c r="E146" s="12">
        <v>83214.7</v>
      </c>
      <c r="F146" s="12">
        <v>96781.219840000005</v>
      </c>
      <c r="H146" s="28"/>
    </row>
    <row r="147" spans="1:8" ht="15.75" x14ac:dyDescent="0.25">
      <c r="A147" s="89"/>
      <c r="B147" s="93"/>
      <c r="C147" s="90"/>
      <c r="D147" s="35" t="s">
        <v>4</v>
      </c>
      <c r="E147" s="12">
        <v>0</v>
      </c>
      <c r="F147" s="12"/>
    </row>
    <row r="148" spans="1:8" ht="15.75" x14ac:dyDescent="0.25">
      <c r="A148" s="89"/>
      <c r="B148" s="93"/>
      <c r="C148" s="90"/>
      <c r="D148" s="35" t="s">
        <v>19</v>
      </c>
      <c r="E148" s="12"/>
      <c r="F148" s="12"/>
    </row>
    <row r="149" spans="1:8" ht="15.75" x14ac:dyDescent="0.25">
      <c r="A149" s="89"/>
      <c r="B149" s="93"/>
      <c r="C149" s="90"/>
      <c r="D149" s="35" t="s">
        <v>5</v>
      </c>
      <c r="E149" s="12"/>
      <c r="F149" s="12"/>
    </row>
    <row r="150" spans="1:8" ht="15.75" customHeight="1" x14ac:dyDescent="0.25">
      <c r="A150" s="89">
        <v>30</v>
      </c>
      <c r="B150" s="93" t="s">
        <v>10</v>
      </c>
      <c r="C150" s="90" t="s">
        <v>100</v>
      </c>
      <c r="D150" s="33" t="s">
        <v>55</v>
      </c>
      <c r="E150" s="11">
        <f>E151+E152+E153+E154</f>
        <v>140840.9</v>
      </c>
      <c r="F150" s="11">
        <f t="shared" ref="F150" si="16">F151+F152+F153+F154</f>
        <v>182360.56659</v>
      </c>
    </row>
    <row r="151" spans="1:8" ht="15.75" x14ac:dyDescent="0.25">
      <c r="A151" s="89"/>
      <c r="B151" s="93"/>
      <c r="C151" s="90"/>
      <c r="D151" s="35" t="s">
        <v>3</v>
      </c>
      <c r="E151" s="12">
        <v>140840.9</v>
      </c>
      <c r="F151" s="12">
        <v>182360.56659</v>
      </c>
    </row>
    <row r="152" spans="1:8" ht="15.75" x14ac:dyDescent="0.25">
      <c r="A152" s="89"/>
      <c r="B152" s="93"/>
      <c r="C152" s="90"/>
      <c r="D152" s="35" t="s">
        <v>4</v>
      </c>
      <c r="E152" s="12">
        <v>0</v>
      </c>
      <c r="F152" s="12"/>
    </row>
    <row r="153" spans="1:8" ht="15.75" x14ac:dyDescent="0.25">
      <c r="A153" s="89"/>
      <c r="B153" s="93"/>
      <c r="C153" s="90"/>
      <c r="D153" s="35" t="s">
        <v>19</v>
      </c>
      <c r="E153" s="12"/>
      <c r="F153" s="12"/>
    </row>
    <row r="154" spans="1:8" ht="31.5" customHeight="1" x14ac:dyDescent="0.25">
      <c r="A154" s="89"/>
      <c r="B154" s="93"/>
      <c r="C154" s="90"/>
      <c r="D154" s="35" t="s">
        <v>5</v>
      </c>
      <c r="E154" s="12"/>
      <c r="F154" s="12"/>
    </row>
    <row r="155" spans="1:8" ht="15.75" x14ac:dyDescent="0.25">
      <c r="A155" s="89">
        <v>31</v>
      </c>
      <c r="B155" s="93" t="s">
        <v>20</v>
      </c>
      <c r="C155" s="90" t="s">
        <v>42</v>
      </c>
      <c r="D155" s="33" t="s">
        <v>55</v>
      </c>
      <c r="E155" s="11">
        <f>E156+E157+E158+E159</f>
        <v>288924.90000000002</v>
      </c>
      <c r="F155" s="11">
        <f t="shared" ref="F155" si="17">F156+F157+F158+F159</f>
        <v>237971.30695999999</v>
      </c>
    </row>
    <row r="156" spans="1:8" ht="15.75" x14ac:dyDescent="0.25">
      <c r="A156" s="89"/>
      <c r="B156" s="93"/>
      <c r="C156" s="90"/>
      <c r="D156" s="35" t="s">
        <v>3</v>
      </c>
      <c r="E156" s="12">
        <v>0</v>
      </c>
      <c r="F156" s="12"/>
    </row>
    <row r="157" spans="1:8" ht="15.75" x14ac:dyDescent="0.25">
      <c r="A157" s="89"/>
      <c r="B157" s="93"/>
      <c r="C157" s="90"/>
      <c r="D157" s="35" t="s">
        <v>4</v>
      </c>
      <c r="E157" s="14">
        <v>288924.90000000002</v>
      </c>
      <c r="F157" s="14">
        <v>237971.30695999999</v>
      </c>
    </row>
    <row r="158" spans="1:8" ht="15.75" x14ac:dyDescent="0.25">
      <c r="A158" s="89"/>
      <c r="B158" s="93"/>
      <c r="C158" s="90"/>
      <c r="D158" s="35" t="s">
        <v>19</v>
      </c>
      <c r="E158" s="15"/>
      <c r="F158" s="15"/>
    </row>
    <row r="159" spans="1:8" ht="15.75" x14ac:dyDescent="0.25">
      <c r="A159" s="89"/>
      <c r="B159" s="93"/>
      <c r="C159" s="90"/>
      <c r="D159" s="35" t="s">
        <v>5</v>
      </c>
      <c r="E159" s="12"/>
      <c r="F159" s="12"/>
    </row>
    <row r="160" spans="1:8" ht="15.75" x14ac:dyDescent="0.25">
      <c r="A160" s="89">
        <v>32</v>
      </c>
      <c r="B160" s="98" t="s">
        <v>81</v>
      </c>
      <c r="C160" s="109" t="s">
        <v>43</v>
      </c>
      <c r="D160" s="33" t="s">
        <v>55</v>
      </c>
      <c r="E160" s="11">
        <f>E161+E162+E163+E164</f>
        <v>260000</v>
      </c>
      <c r="F160" s="11">
        <f t="shared" ref="F160" si="18">F161+F162+F163+F164</f>
        <v>224980.1293</v>
      </c>
    </row>
    <row r="161" spans="1:23" ht="15.75" x14ac:dyDescent="0.25">
      <c r="A161" s="89"/>
      <c r="B161" s="99"/>
      <c r="C161" s="109"/>
      <c r="D161" s="35" t="s">
        <v>3</v>
      </c>
      <c r="E161" s="12">
        <v>0</v>
      </c>
      <c r="F161" s="12"/>
    </row>
    <row r="162" spans="1:23" ht="15.75" x14ac:dyDescent="0.25">
      <c r="A162" s="89"/>
      <c r="B162" s="99"/>
      <c r="C162" s="109"/>
      <c r="D162" s="35" t="s">
        <v>4</v>
      </c>
      <c r="E162" s="14">
        <v>260000</v>
      </c>
      <c r="F162" s="14">
        <v>224980.1293</v>
      </c>
    </row>
    <row r="163" spans="1:23" ht="15.75" x14ac:dyDescent="0.25">
      <c r="A163" s="89"/>
      <c r="B163" s="99"/>
      <c r="C163" s="109"/>
      <c r="D163" s="35" t="s">
        <v>19</v>
      </c>
      <c r="E163" s="12"/>
      <c r="F163" s="12"/>
    </row>
    <row r="164" spans="1:23" ht="15.75" x14ac:dyDescent="0.25">
      <c r="A164" s="89"/>
      <c r="B164" s="99"/>
      <c r="C164" s="109"/>
      <c r="D164" s="35" t="s">
        <v>5</v>
      </c>
      <c r="E164" s="12"/>
      <c r="F164" s="12"/>
    </row>
    <row r="165" spans="1:23" s="27" customFormat="1" ht="15.75" x14ac:dyDescent="0.25">
      <c r="A165" s="89">
        <v>33</v>
      </c>
      <c r="B165" s="107" t="s">
        <v>22</v>
      </c>
      <c r="C165" s="108" t="s">
        <v>61</v>
      </c>
      <c r="D165" s="74" t="s">
        <v>55</v>
      </c>
      <c r="E165" s="9">
        <f>E166+E167</f>
        <v>41000</v>
      </c>
      <c r="F165" s="9">
        <f>F166+F167</f>
        <v>62750.470260000002</v>
      </c>
      <c r="G165" s="31"/>
      <c r="H165" s="31"/>
      <c r="I165" s="31"/>
      <c r="J165" s="31"/>
      <c r="K165" s="31"/>
      <c r="L165" s="44"/>
      <c r="M165" s="44"/>
      <c r="N165" s="44"/>
      <c r="O165" s="44"/>
      <c r="P165" s="44"/>
      <c r="Q165" s="44"/>
      <c r="R165" s="44"/>
      <c r="S165" s="44"/>
      <c r="T165" s="44"/>
      <c r="U165" s="45"/>
      <c r="V165" s="45"/>
      <c r="W165" s="45"/>
    </row>
    <row r="166" spans="1:23" s="27" customFormat="1" ht="15.75" x14ac:dyDescent="0.25">
      <c r="A166" s="89"/>
      <c r="B166" s="107"/>
      <c r="C166" s="108"/>
      <c r="D166" s="75" t="s">
        <v>3</v>
      </c>
      <c r="E166" s="9">
        <f t="shared" ref="E166" si="19">E171</f>
        <v>0</v>
      </c>
      <c r="F166" s="9">
        <f>F171+F176</f>
        <v>30000</v>
      </c>
      <c r="G166" s="31"/>
      <c r="H166" s="31"/>
      <c r="I166" s="31"/>
      <c r="J166" s="31"/>
      <c r="K166" s="31"/>
      <c r="L166" s="44"/>
      <c r="M166" s="44"/>
      <c r="N166" s="44"/>
      <c r="O166" s="44"/>
      <c r="P166" s="44"/>
      <c r="Q166" s="44"/>
      <c r="R166" s="44"/>
      <c r="S166" s="44"/>
      <c r="T166" s="44"/>
      <c r="U166" s="45"/>
      <c r="V166" s="45"/>
      <c r="W166" s="45"/>
    </row>
    <row r="167" spans="1:23" s="27" customFormat="1" ht="15.75" x14ac:dyDescent="0.25">
      <c r="A167" s="89"/>
      <c r="B167" s="107"/>
      <c r="C167" s="108"/>
      <c r="D167" s="75" t="s">
        <v>4</v>
      </c>
      <c r="E167" s="9">
        <f>E172</f>
        <v>41000</v>
      </c>
      <c r="F167" s="9">
        <f>F172+F177</f>
        <v>32750.470259999998</v>
      </c>
      <c r="G167" s="31"/>
      <c r="H167" s="31"/>
      <c r="I167" s="31"/>
      <c r="J167" s="31"/>
      <c r="K167" s="31"/>
      <c r="L167" s="44"/>
      <c r="M167" s="44"/>
      <c r="N167" s="44"/>
      <c r="O167" s="44"/>
      <c r="P167" s="44"/>
      <c r="Q167" s="44"/>
      <c r="R167" s="44"/>
      <c r="S167" s="44"/>
      <c r="T167" s="44"/>
      <c r="U167" s="45"/>
      <c r="V167" s="45"/>
      <c r="W167" s="45"/>
    </row>
    <row r="168" spans="1:23" s="27" customFormat="1" ht="15.75" x14ac:dyDescent="0.25">
      <c r="A168" s="89"/>
      <c r="B168" s="107"/>
      <c r="C168" s="108"/>
      <c r="D168" s="75" t="s">
        <v>19</v>
      </c>
      <c r="E168" s="10"/>
      <c r="F168" s="10"/>
      <c r="G168" s="31"/>
      <c r="H168" s="31"/>
      <c r="I168" s="31"/>
      <c r="J168" s="31"/>
      <c r="K168" s="31"/>
      <c r="L168" s="44"/>
      <c r="M168" s="44"/>
      <c r="N168" s="44"/>
      <c r="O168" s="44"/>
      <c r="P168" s="44"/>
      <c r="Q168" s="44"/>
      <c r="R168" s="44"/>
      <c r="S168" s="44"/>
      <c r="T168" s="44"/>
      <c r="U168" s="45"/>
      <c r="V168" s="45"/>
      <c r="W168" s="45"/>
    </row>
    <row r="169" spans="1:23" s="27" customFormat="1" ht="15.75" x14ac:dyDescent="0.25">
      <c r="A169" s="89"/>
      <c r="B169" s="107"/>
      <c r="C169" s="108"/>
      <c r="D169" s="75" t="s">
        <v>5</v>
      </c>
      <c r="E169" s="10"/>
      <c r="F169" s="10"/>
      <c r="G169" s="31"/>
      <c r="H169" s="31"/>
      <c r="I169" s="31"/>
      <c r="J169" s="31"/>
      <c r="K169" s="31"/>
      <c r="L169" s="44"/>
      <c r="M169" s="44"/>
      <c r="N169" s="44"/>
      <c r="O169" s="44"/>
      <c r="P169" s="44"/>
      <c r="Q169" s="44"/>
      <c r="R169" s="44"/>
      <c r="S169" s="44"/>
      <c r="T169" s="44"/>
      <c r="U169" s="45"/>
      <c r="V169" s="45"/>
      <c r="W169" s="45"/>
    </row>
    <row r="170" spans="1:23" ht="15.75" x14ac:dyDescent="0.25">
      <c r="A170" s="89">
        <v>34</v>
      </c>
      <c r="B170" s="98" t="s">
        <v>23</v>
      </c>
      <c r="C170" s="90" t="s">
        <v>44</v>
      </c>
      <c r="D170" s="33" t="s">
        <v>55</v>
      </c>
      <c r="E170" s="11">
        <f>E171+E172+E173+E174</f>
        <v>41000</v>
      </c>
      <c r="F170" s="11">
        <f t="shared" ref="F170" si="20">F171+F172+F173+F174</f>
        <v>32750.470259999998</v>
      </c>
    </row>
    <row r="171" spans="1:23" ht="15.75" x14ac:dyDescent="0.25">
      <c r="A171" s="89"/>
      <c r="B171" s="99"/>
      <c r="C171" s="90"/>
      <c r="D171" s="35" t="s">
        <v>3</v>
      </c>
      <c r="E171" s="12"/>
      <c r="F171" s="12"/>
    </row>
    <row r="172" spans="1:23" ht="15.75" x14ac:dyDescent="0.25">
      <c r="A172" s="89"/>
      <c r="B172" s="99"/>
      <c r="C172" s="90"/>
      <c r="D172" s="35" t="s">
        <v>4</v>
      </c>
      <c r="E172" s="12">
        <v>41000</v>
      </c>
      <c r="F172" s="12">
        <v>32750.470259999998</v>
      </c>
      <c r="G172" s="28"/>
    </row>
    <row r="173" spans="1:23" ht="15.75" x14ac:dyDescent="0.25">
      <c r="A173" s="89"/>
      <c r="B173" s="99"/>
      <c r="C173" s="90"/>
      <c r="D173" s="35" t="s">
        <v>19</v>
      </c>
      <c r="E173" s="12"/>
      <c r="F173" s="12"/>
    </row>
    <row r="174" spans="1:23" ht="15.75" x14ac:dyDescent="0.25">
      <c r="A174" s="89"/>
      <c r="B174" s="99"/>
      <c r="C174" s="90"/>
      <c r="D174" s="35" t="s">
        <v>5</v>
      </c>
      <c r="E174" s="12"/>
      <c r="F174" s="12"/>
    </row>
    <row r="175" spans="1:23" s="5" customFormat="1" ht="15.75" x14ac:dyDescent="0.25">
      <c r="A175" s="89">
        <v>35</v>
      </c>
      <c r="B175" s="98" t="s">
        <v>94</v>
      </c>
      <c r="C175" s="90" t="s">
        <v>95</v>
      </c>
      <c r="D175" s="33" t="s">
        <v>55</v>
      </c>
      <c r="E175" s="11"/>
      <c r="F175" s="11">
        <f>F176+F177</f>
        <v>30000</v>
      </c>
      <c r="G175" s="31"/>
      <c r="H175" s="31"/>
      <c r="I175" s="31"/>
      <c r="J175" s="31"/>
      <c r="K175" s="31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3" s="5" customFormat="1" ht="15.75" x14ac:dyDescent="0.25">
      <c r="A176" s="89"/>
      <c r="B176" s="99"/>
      <c r="C176" s="90"/>
      <c r="D176" s="35" t="s">
        <v>3</v>
      </c>
      <c r="E176" s="12"/>
      <c r="F176" s="12">
        <v>30000</v>
      </c>
      <c r="G176" s="28"/>
      <c r="H176" s="31"/>
      <c r="I176" s="31"/>
      <c r="J176" s="31"/>
      <c r="K176" s="31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3" s="5" customFormat="1" ht="15.75" x14ac:dyDescent="0.25">
      <c r="A177" s="89"/>
      <c r="B177" s="99"/>
      <c r="C177" s="90"/>
      <c r="D177" s="35" t="s">
        <v>4</v>
      </c>
      <c r="E177" s="12"/>
      <c r="F177" s="12"/>
      <c r="G177" s="28"/>
      <c r="H177" s="31"/>
      <c r="I177" s="31"/>
      <c r="J177" s="31"/>
      <c r="K177" s="31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3" s="5" customFormat="1" ht="15.75" x14ac:dyDescent="0.25">
      <c r="A178" s="89"/>
      <c r="B178" s="99"/>
      <c r="C178" s="90"/>
      <c r="D178" s="35" t="s">
        <v>19</v>
      </c>
      <c r="E178" s="12"/>
      <c r="F178" s="12"/>
      <c r="G178" s="31"/>
      <c r="H178" s="31"/>
      <c r="I178" s="31"/>
      <c r="J178" s="31"/>
      <c r="K178" s="31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3" s="5" customFormat="1" ht="17.25" customHeight="1" x14ac:dyDescent="0.25">
      <c r="A179" s="89"/>
      <c r="B179" s="99"/>
      <c r="C179" s="90"/>
      <c r="D179" s="35" t="s">
        <v>5</v>
      </c>
      <c r="E179" s="12"/>
      <c r="F179" s="12"/>
      <c r="G179" s="31"/>
      <c r="H179" s="31"/>
      <c r="I179" s="31"/>
      <c r="J179" s="31"/>
      <c r="K179" s="31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3" s="27" customFormat="1" ht="15.75" x14ac:dyDescent="0.25">
      <c r="A180" s="89">
        <v>36</v>
      </c>
      <c r="B180" s="107" t="s">
        <v>11</v>
      </c>
      <c r="C180" s="108" t="s">
        <v>62</v>
      </c>
      <c r="D180" s="74" t="s">
        <v>55</v>
      </c>
      <c r="E180" s="9">
        <f>E181+E182+E183+E184</f>
        <v>17270245.129999999</v>
      </c>
      <c r="F180" s="9">
        <f t="shared" ref="F180" si="21">F181+F182+F183+F184</f>
        <v>11340518.93211</v>
      </c>
      <c r="G180" s="31"/>
      <c r="H180" s="31"/>
      <c r="I180" s="31"/>
      <c r="J180" s="31"/>
      <c r="K180" s="31"/>
      <c r="L180" s="44"/>
      <c r="M180" s="44"/>
      <c r="N180" s="44"/>
      <c r="O180" s="44"/>
      <c r="P180" s="44"/>
      <c r="Q180" s="44"/>
      <c r="R180" s="44"/>
      <c r="S180" s="44"/>
      <c r="T180" s="44"/>
      <c r="U180" s="45"/>
      <c r="V180" s="45"/>
      <c r="W180" s="45"/>
    </row>
    <row r="181" spans="1:23" s="27" customFormat="1" ht="15.75" x14ac:dyDescent="0.25">
      <c r="A181" s="89"/>
      <c r="B181" s="107"/>
      <c r="C181" s="108"/>
      <c r="D181" s="75" t="s">
        <v>3</v>
      </c>
      <c r="E181" s="9">
        <f>E186+E191+E196+E201+E206+E211</f>
        <v>1146.5</v>
      </c>
      <c r="F181" s="9">
        <f t="shared" ref="F181:F184" si="22">F186+F191+F196+F201+F206+F211</f>
        <v>739.96487999999999</v>
      </c>
      <c r="G181" s="31"/>
      <c r="H181" s="31"/>
      <c r="I181" s="31"/>
      <c r="J181" s="31"/>
      <c r="K181" s="31"/>
      <c r="L181" s="44"/>
      <c r="M181" s="44"/>
      <c r="N181" s="44"/>
      <c r="O181" s="44"/>
      <c r="P181" s="44"/>
      <c r="Q181" s="44"/>
      <c r="R181" s="44"/>
      <c r="S181" s="44"/>
      <c r="T181" s="44"/>
      <c r="U181" s="45"/>
      <c r="V181" s="45"/>
      <c r="W181" s="45"/>
    </row>
    <row r="182" spans="1:23" s="27" customFormat="1" ht="15.75" x14ac:dyDescent="0.25">
      <c r="A182" s="89"/>
      <c r="B182" s="107"/>
      <c r="C182" s="108"/>
      <c r="D182" s="75" t="s">
        <v>4</v>
      </c>
      <c r="E182" s="9">
        <f>E187+E192+E197+E202+E207+E212</f>
        <v>2567160.94</v>
      </c>
      <c r="F182" s="9">
        <f t="shared" si="22"/>
        <v>1316851.36723</v>
      </c>
      <c r="G182" s="31"/>
      <c r="H182" s="31"/>
      <c r="I182" s="31"/>
      <c r="J182" s="31"/>
      <c r="K182" s="31"/>
      <c r="L182" s="44"/>
      <c r="M182" s="44"/>
      <c r="N182" s="44"/>
      <c r="O182" s="44"/>
      <c r="P182" s="44"/>
      <c r="Q182" s="44"/>
      <c r="R182" s="44"/>
      <c r="S182" s="44"/>
      <c r="T182" s="44"/>
      <c r="U182" s="45"/>
      <c r="V182" s="45"/>
      <c r="W182" s="45"/>
    </row>
    <row r="183" spans="1:23" s="27" customFormat="1" ht="15.75" x14ac:dyDescent="0.25">
      <c r="A183" s="89"/>
      <c r="B183" s="107"/>
      <c r="C183" s="108"/>
      <c r="D183" s="75" t="s">
        <v>19</v>
      </c>
      <c r="E183" s="9">
        <f t="shared" ref="E183" si="23">E188+E193+E198+E203+E208+E213</f>
        <v>0</v>
      </c>
      <c r="F183" s="9">
        <f t="shared" si="22"/>
        <v>0</v>
      </c>
      <c r="G183" s="31"/>
      <c r="H183" s="31"/>
      <c r="I183" s="31"/>
      <c r="J183" s="31"/>
      <c r="K183" s="31"/>
      <c r="L183" s="44"/>
      <c r="M183" s="44"/>
      <c r="N183" s="44"/>
      <c r="O183" s="44"/>
      <c r="P183" s="44"/>
      <c r="Q183" s="44"/>
      <c r="R183" s="44"/>
      <c r="S183" s="44"/>
      <c r="T183" s="44"/>
      <c r="U183" s="45"/>
      <c r="V183" s="45"/>
      <c r="W183" s="45"/>
    </row>
    <row r="184" spans="1:23" s="27" customFormat="1" ht="15.75" x14ac:dyDescent="0.25">
      <c r="A184" s="89"/>
      <c r="B184" s="107"/>
      <c r="C184" s="108"/>
      <c r="D184" s="75" t="s">
        <v>5</v>
      </c>
      <c r="E184" s="9">
        <f>E189+E194+E199+E204+E209+E214</f>
        <v>14701937.689999999</v>
      </c>
      <c r="F184" s="9">
        <f t="shared" si="22"/>
        <v>10022927.6</v>
      </c>
      <c r="G184" s="31"/>
      <c r="H184" s="31"/>
      <c r="I184" s="31"/>
      <c r="J184" s="31"/>
      <c r="K184" s="31"/>
      <c r="L184" s="44"/>
      <c r="M184" s="44"/>
      <c r="N184" s="44"/>
      <c r="O184" s="44"/>
      <c r="P184" s="44"/>
      <c r="Q184" s="44"/>
      <c r="R184" s="44"/>
      <c r="S184" s="44"/>
      <c r="T184" s="44"/>
      <c r="U184" s="45"/>
      <c r="V184" s="45"/>
      <c r="W184" s="45"/>
    </row>
    <row r="185" spans="1:23" ht="15.75" x14ac:dyDescent="0.25">
      <c r="A185" s="89">
        <v>37</v>
      </c>
      <c r="B185" s="98" t="s">
        <v>12</v>
      </c>
      <c r="C185" s="90" t="s">
        <v>45</v>
      </c>
      <c r="D185" s="33" t="s">
        <v>55</v>
      </c>
      <c r="E185" s="11">
        <f>E186+E187+E188+E189</f>
        <v>5779443.96</v>
      </c>
      <c r="F185" s="11">
        <f>F186+F187+F188+F189</f>
        <v>3932412.0411900003</v>
      </c>
    </row>
    <row r="186" spans="1:23" ht="15.75" x14ac:dyDescent="0.25">
      <c r="A186" s="89"/>
      <c r="B186" s="99"/>
      <c r="C186" s="90"/>
      <c r="D186" s="35" t="s">
        <v>3</v>
      </c>
      <c r="E186" s="12"/>
      <c r="F186" s="12"/>
    </row>
    <row r="187" spans="1:23" ht="15.75" x14ac:dyDescent="0.25">
      <c r="A187" s="89"/>
      <c r="B187" s="99"/>
      <c r="C187" s="90"/>
      <c r="D187" s="35" t="s">
        <v>4</v>
      </c>
      <c r="E187" s="12">
        <v>371970.2</v>
      </c>
      <c r="F187" s="12">
        <v>251384.71119</v>
      </c>
      <c r="G187" s="28"/>
      <c r="H187" s="28"/>
      <c r="I187" s="28"/>
      <c r="J187" s="28"/>
    </row>
    <row r="188" spans="1:23" ht="15.75" x14ac:dyDescent="0.25">
      <c r="A188" s="89"/>
      <c r="B188" s="99"/>
      <c r="C188" s="90"/>
      <c r="D188" s="35" t="s">
        <v>19</v>
      </c>
      <c r="E188" s="12"/>
      <c r="F188" s="12"/>
      <c r="G188" s="28"/>
      <c r="H188" s="28"/>
      <c r="I188" s="28"/>
    </row>
    <row r="189" spans="1:23" ht="15.75" x14ac:dyDescent="0.25">
      <c r="A189" s="89"/>
      <c r="B189" s="99"/>
      <c r="C189" s="90"/>
      <c r="D189" s="35" t="s">
        <v>5</v>
      </c>
      <c r="E189" s="12">
        <v>5407473.7599999998</v>
      </c>
      <c r="F189" s="12">
        <v>3681027.33</v>
      </c>
      <c r="G189" s="48"/>
      <c r="H189" s="48"/>
      <c r="I189" s="48"/>
    </row>
    <row r="190" spans="1:23" ht="15.75" x14ac:dyDescent="0.25">
      <c r="A190" s="89">
        <v>38</v>
      </c>
      <c r="B190" s="93" t="s">
        <v>13</v>
      </c>
      <c r="C190" s="90" t="s">
        <v>46</v>
      </c>
      <c r="D190" s="33" t="s">
        <v>55</v>
      </c>
      <c r="E190" s="11">
        <f>E191+E192+E193+E194</f>
        <v>9194240.3900000006</v>
      </c>
      <c r="F190" s="11">
        <f t="shared" ref="F190" si="24">F191+F192+F193+F194</f>
        <v>6238830.6462500002</v>
      </c>
      <c r="G190" s="48"/>
      <c r="H190" s="48"/>
      <c r="I190" s="48"/>
    </row>
    <row r="191" spans="1:23" ht="15.75" x14ac:dyDescent="0.25">
      <c r="A191" s="89"/>
      <c r="B191" s="93"/>
      <c r="C191" s="90"/>
      <c r="D191" s="35" t="s">
        <v>3</v>
      </c>
      <c r="E191" s="16"/>
      <c r="F191" s="56"/>
      <c r="G191" s="48"/>
      <c r="H191" s="48"/>
      <c r="I191" s="48"/>
    </row>
    <row r="192" spans="1:23" ht="15.75" x14ac:dyDescent="0.25">
      <c r="A192" s="89"/>
      <c r="B192" s="93"/>
      <c r="C192" s="90"/>
      <c r="D192" s="35" t="s">
        <v>4</v>
      </c>
      <c r="E192" s="14">
        <v>825635.4</v>
      </c>
      <c r="F192" s="14">
        <v>538495.97624999995</v>
      </c>
      <c r="G192" s="28"/>
      <c r="H192" s="28"/>
      <c r="I192" s="48"/>
      <c r="N192" s="49"/>
      <c r="O192" s="49"/>
      <c r="P192" s="49"/>
      <c r="Q192" s="49"/>
      <c r="R192" s="49"/>
      <c r="S192" s="49"/>
    </row>
    <row r="193" spans="1:20" ht="15.75" x14ac:dyDescent="0.25">
      <c r="A193" s="89"/>
      <c r="B193" s="93"/>
      <c r="C193" s="90"/>
      <c r="D193" s="35" t="s">
        <v>19</v>
      </c>
      <c r="E193" s="14"/>
      <c r="F193" s="14"/>
      <c r="G193" s="28"/>
      <c r="H193" s="28"/>
      <c r="I193" s="48"/>
      <c r="N193" s="49"/>
      <c r="O193" s="49"/>
      <c r="P193" s="49"/>
      <c r="Q193" s="49"/>
    </row>
    <row r="194" spans="1:20" ht="15.75" x14ac:dyDescent="0.25">
      <c r="A194" s="89"/>
      <c r="B194" s="93"/>
      <c r="C194" s="90"/>
      <c r="D194" s="35" t="s">
        <v>5</v>
      </c>
      <c r="E194" s="12">
        <v>8368604.9900000002</v>
      </c>
      <c r="F194" s="14">
        <v>5700334.6699999999</v>
      </c>
      <c r="G194" s="28"/>
      <c r="H194" s="28"/>
      <c r="I194" s="48"/>
      <c r="N194" s="49"/>
      <c r="O194" s="49"/>
      <c r="P194" s="49"/>
      <c r="Q194" s="49"/>
    </row>
    <row r="195" spans="1:20" ht="15.75" x14ac:dyDescent="0.25">
      <c r="A195" s="89">
        <v>39</v>
      </c>
      <c r="B195" s="98" t="s">
        <v>14</v>
      </c>
      <c r="C195" s="90" t="s">
        <v>47</v>
      </c>
      <c r="D195" s="33" t="s">
        <v>55</v>
      </c>
      <c r="E195" s="11">
        <f>E196+E197+E198+E199</f>
        <v>592762.34</v>
      </c>
      <c r="F195" s="11">
        <f t="shared" ref="F195" si="25">F196+F197+F198+F199</f>
        <v>385141.12949999998</v>
      </c>
      <c r="G195" s="28"/>
      <c r="H195" s="28"/>
      <c r="I195" s="48"/>
      <c r="N195" s="49"/>
      <c r="O195" s="49"/>
      <c r="P195" s="49"/>
      <c r="Q195" s="49"/>
    </row>
    <row r="196" spans="1:20" ht="15.75" x14ac:dyDescent="0.25">
      <c r="A196" s="89"/>
      <c r="B196" s="99"/>
      <c r="C196" s="90"/>
      <c r="D196" s="35" t="s">
        <v>3</v>
      </c>
      <c r="E196" s="12"/>
      <c r="F196" s="12"/>
      <c r="G196" s="28"/>
      <c r="H196" s="28"/>
      <c r="I196" s="48"/>
      <c r="N196" s="49"/>
      <c r="O196" s="49"/>
      <c r="P196" s="49"/>
      <c r="Q196" s="49"/>
    </row>
    <row r="197" spans="1:20" ht="15.75" x14ac:dyDescent="0.25">
      <c r="A197" s="89"/>
      <c r="B197" s="99"/>
      <c r="C197" s="90"/>
      <c r="D197" s="35" t="s">
        <v>4</v>
      </c>
      <c r="E197" s="14">
        <v>592762.34</v>
      </c>
      <c r="F197" s="14">
        <v>385141.12949999998</v>
      </c>
      <c r="G197" s="28"/>
      <c r="H197" s="28"/>
      <c r="I197" s="48"/>
      <c r="L197" s="49"/>
      <c r="M197" s="49"/>
      <c r="P197" s="49"/>
      <c r="Q197" s="49"/>
      <c r="R197" s="49"/>
      <c r="T197" s="49"/>
    </row>
    <row r="198" spans="1:20" ht="15.75" x14ac:dyDescent="0.25">
      <c r="A198" s="89"/>
      <c r="B198" s="99"/>
      <c r="C198" s="90"/>
      <c r="D198" s="35" t="s">
        <v>19</v>
      </c>
      <c r="E198" s="15"/>
      <c r="F198" s="14"/>
      <c r="G198" s="48"/>
      <c r="H198" s="48"/>
      <c r="I198" s="48"/>
      <c r="L198" s="49"/>
      <c r="M198" s="49"/>
    </row>
    <row r="199" spans="1:20" ht="15.75" x14ac:dyDescent="0.25">
      <c r="A199" s="89"/>
      <c r="B199" s="99"/>
      <c r="C199" s="90"/>
      <c r="D199" s="35" t="s">
        <v>5</v>
      </c>
      <c r="E199" s="12"/>
      <c r="F199" s="12"/>
      <c r="G199" s="48"/>
      <c r="H199" s="48"/>
      <c r="I199" s="48"/>
      <c r="L199" s="49"/>
      <c r="M199" s="49"/>
    </row>
    <row r="200" spans="1:20" ht="15.75" x14ac:dyDescent="0.25">
      <c r="A200" s="89">
        <v>40</v>
      </c>
      <c r="B200" s="93" t="s">
        <v>15</v>
      </c>
      <c r="C200" s="90" t="s">
        <v>48</v>
      </c>
      <c r="D200" s="33" t="s">
        <v>55</v>
      </c>
      <c r="E200" s="11">
        <f>E201+E202+E203+E204</f>
        <v>739046</v>
      </c>
      <c r="F200" s="11">
        <f t="shared" ref="F200" si="26">F201+F202+F203+F204</f>
        <v>114154.14453999999</v>
      </c>
      <c r="G200" s="48"/>
      <c r="H200" s="48"/>
      <c r="I200" s="48"/>
      <c r="L200" s="49"/>
      <c r="M200" s="49"/>
    </row>
    <row r="201" spans="1:20" ht="15.75" x14ac:dyDescent="0.25">
      <c r="A201" s="89"/>
      <c r="B201" s="93"/>
      <c r="C201" s="90"/>
      <c r="D201" s="35" t="s">
        <v>3</v>
      </c>
      <c r="E201" s="12"/>
      <c r="F201" s="12"/>
      <c r="L201" s="49"/>
      <c r="M201" s="49"/>
    </row>
    <row r="202" spans="1:20" ht="15.75" x14ac:dyDescent="0.25">
      <c r="A202" s="89"/>
      <c r="B202" s="93"/>
      <c r="C202" s="90"/>
      <c r="D202" s="35" t="s">
        <v>4</v>
      </c>
      <c r="E202" s="12">
        <v>739046</v>
      </c>
      <c r="F202" s="12">
        <v>114154.14453999999</v>
      </c>
      <c r="K202" s="39"/>
      <c r="L202" s="47"/>
      <c r="M202" s="47"/>
    </row>
    <row r="203" spans="1:20" ht="15.75" x14ac:dyDescent="0.25">
      <c r="A203" s="89"/>
      <c r="B203" s="93"/>
      <c r="C203" s="90"/>
      <c r="D203" s="35" t="s">
        <v>19</v>
      </c>
      <c r="E203" s="12"/>
      <c r="F203" s="12"/>
      <c r="G203" s="50"/>
      <c r="H203" s="50"/>
      <c r="I203" s="50"/>
    </row>
    <row r="204" spans="1:20" ht="15.75" x14ac:dyDescent="0.25">
      <c r="A204" s="89"/>
      <c r="B204" s="93"/>
      <c r="C204" s="90"/>
      <c r="D204" s="35" t="s">
        <v>5</v>
      </c>
      <c r="E204" s="12"/>
      <c r="F204" s="12"/>
      <c r="G204" s="50"/>
      <c r="H204" s="50"/>
      <c r="I204" s="50"/>
    </row>
    <row r="205" spans="1:20" ht="15.75" x14ac:dyDescent="0.25">
      <c r="A205" s="89">
        <v>41</v>
      </c>
      <c r="B205" s="98" t="s">
        <v>16</v>
      </c>
      <c r="C205" s="90" t="s">
        <v>49</v>
      </c>
      <c r="D205" s="33" t="s">
        <v>55</v>
      </c>
      <c r="E205" s="11">
        <f>E206+E207+E208+E209</f>
        <v>925858.94</v>
      </c>
      <c r="F205" s="11">
        <f>F206+F207+F208+F209</f>
        <v>641565.6</v>
      </c>
      <c r="G205" s="50"/>
      <c r="H205" s="50"/>
      <c r="I205" s="50"/>
    </row>
    <row r="206" spans="1:20" ht="15.75" x14ac:dyDescent="0.25">
      <c r="A206" s="89"/>
      <c r="B206" s="99"/>
      <c r="C206" s="90"/>
      <c r="D206" s="35" t="s">
        <v>3</v>
      </c>
      <c r="E206" s="12"/>
      <c r="F206" s="12"/>
      <c r="G206" s="50"/>
      <c r="H206" s="50"/>
      <c r="I206" s="50"/>
    </row>
    <row r="207" spans="1:20" ht="15.75" x14ac:dyDescent="0.25">
      <c r="A207" s="89"/>
      <c r="B207" s="99"/>
      <c r="C207" s="90"/>
      <c r="D207" s="35" t="s">
        <v>4</v>
      </c>
      <c r="E207" s="12"/>
      <c r="F207" s="12"/>
      <c r="G207" s="50"/>
      <c r="H207" s="50"/>
      <c r="I207" s="50"/>
    </row>
    <row r="208" spans="1:20" ht="15.75" x14ac:dyDescent="0.25">
      <c r="A208" s="89"/>
      <c r="B208" s="99"/>
      <c r="C208" s="90"/>
      <c r="D208" s="35" t="s">
        <v>19</v>
      </c>
      <c r="E208" s="12"/>
      <c r="F208" s="12"/>
      <c r="G208" s="50"/>
      <c r="H208" s="50"/>
      <c r="I208" s="50"/>
    </row>
    <row r="209" spans="1:23" ht="15.75" x14ac:dyDescent="0.25">
      <c r="A209" s="89"/>
      <c r="B209" s="99"/>
      <c r="C209" s="90"/>
      <c r="D209" s="35" t="s">
        <v>5</v>
      </c>
      <c r="E209" s="12">
        <v>925858.94</v>
      </c>
      <c r="F209" s="11">
        <v>641565.6</v>
      </c>
      <c r="G209" s="50"/>
      <c r="H209" s="50"/>
      <c r="I209" s="50"/>
    </row>
    <row r="210" spans="1:23" ht="15.75" x14ac:dyDescent="0.25">
      <c r="A210" s="89">
        <v>42</v>
      </c>
      <c r="B210" s="93" t="s">
        <v>17</v>
      </c>
      <c r="C210" s="90" t="s">
        <v>50</v>
      </c>
      <c r="D210" s="33" t="s">
        <v>55</v>
      </c>
      <c r="E210" s="11">
        <f>E211+E212+E213+E214</f>
        <v>38893.5</v>
      </c>
      <c r="F210" s="11">
        <f>F211+F212+F213+F214</f>
        <v>28415.370630000001</v>
      </c>
      <c r="G210" s="50"/>
      <c r="H210" s="50"/>
      <c r="I210" s="50"/>
    </row>
    <row r="211" spans="1:23" ht="15.75" x14ac:dyDescent="0.25">
      <c r="A211" s="89"/>
      <c r="B211" s="93"/>
      <c r="C211" s="90"/>
      <c r="D211" s="35" t="s">
        <v>3</v>
      </c>
      <c r="E211" s="12">
        <v>1146.5</v>
      </c>
      <c r="F211" s="12">
        <v>739.96487999999999</v>
      </c>
      <c r="G211" s="50"/>
      <c r="H211" s="51"/>
      <c r="I211" s="51"/>
      <c r="J211" s="28"/>
      <c r="K211" s="48"/>
      <c r="L211" s="52"/>
      <c r="M211" s="52"/>
      <c r="N211" s="52"/>
    </row>
    <row r="212" spans="1:23" ht="15.75" x14ac:dyDescent="0.25">
      <c r="A212" s="89"/>
      <c r="B212" s="93"/>
      <c r="C212" s="90"/>
      <c r="D212" s="35" t="s">
        <v>4</v>
      </c>
      <c r="E212" s="12">
        <v>37747</v>
      </c>
      <c r="F212" s="12">
        <v>27675.405750000002</v>
      </c>
      <c r="G212" s="51"/>
      <c r="H212" s="51"/>
      <c r="I212" s="51"/>
      <c r="J212" s="28"/>
      <c r="K212" s="47"/>
      <c r="L212" s="47"/>
      <c r="M212" s="47"/>
      <c r="N212" s="52"/>
    </row>
    <row r="213" spans="1:23" ht="15.75" x14ac:dyDescent="0.25">
      <c r="A213" s="89"/>
      <c r="B213" s="93"/>
      <c r="C213" s="90"/>
      <c r="D213" s="35" t="s">
        <v>19</v>
      </c>
      <c r="E213" s="12"/>
      <c r="F213" s="12"/>
      <c r="G213" s="50"/>
      <c r="H213" s="53"/>
      <c r="I213" s="53"/>
      <c r="J213" s="48"/>
      <c r="K213" s="48"/>
      <c r="L213" s="52"/>
      <c r="M213" s="52"/>
      <c r="N213" s="52"/>
    </row>
    <row r="214" spans="1:23" ht="15.75" x14ac:dyDescent="0.25">
      <c r="A214" s="89"/>
      <c r="B214" s="93"/>
      <c r="C214" s="90"/>
      <c r="D214" s="35" t="s">
        <v>5</v>
      </c>
      <c r="E214" s="12"/>
      <c r="F214" s="12"/>
      <c r="G214" s="50"/>
      <c r="H214" s="50"/>
      <c r="I214" s="50"/>
    </row>
    <row r="215" spans="1:23" s="26" customFormat="1" ht="15.75" x14ac:dyDescent="0.25">
      <c r="A215" s="89">
        <v>43</v>
      </c>
      <c r="B215" s="104" t="s">
        <v>18</v>
      </c>
      <c r="C215" s="106" t="s">
        <v>51</v>
      </c>
      <c r="D215" s="74" t="s">
        <v>55</v>
      </c>
      <c r="E215" s="9">
        <f>E216+E217</f>
        <v>421052.6</v>
      </c>
      <c r="F215" s="9">
        <f t="shared" ref="F215" si="27">F216+F217</f>
        <v>111950.5</v>
      </c>
      <c r="G215" s="50"/>
      <c r="H215" s="50"/>
      <c r="I215" s="50"/>
      <c r="J215" s="31"/>
      <c r="K215" s="31"/>
      <c r="L215" s="34"/>
      <c r="M215" s="34"/>
      <c r="N215" s="34"/>
      <c r="O215" s="34"/>
      <c r="P215" s="34"/>
      <c r="Q215" s="34"/>
      <c r="R215" s="34"/>
      <c r="S215" s="34"/>
      <c r="T215" s="34"/>
      <c r="U215" s="5"/>
      <c r="V215" s="5"/>
      <c r="W215" s="5"/>
    </row>
    <row r="216" spans="1:23" s="26" customFormat="1" ht="15.75" x14ac:dyDescent="0.25">
      <c r="A216" s="89"/>
      <c r="B216" s="105"/>
      <c r="C216" s="106"/>
      <c r="D216" s="75" t="s">
        <v>3</v>
      </c>
      <c r="E216" s="9">
        <f t="shared" ref="E216:F217" si="28">E221</f>
        <v>400000</v>
      </c>
      <c r="F216" s="9">
        <f t="shared" si="28"/>
        <v>106352.97500000001</v>
      </c>
      <c r="G216" s="50"/>
      <c r="H216" s="50"/>
      <c r="I216" s="50"/>
      <c r="J216" s="31"/>
      <c r="K216" s="31"/>
      <c r="L216" s="34"/>
      <c r="M216" s="34"/>
      <c r="N216" s="34"/>
      <c r="O216" s="34"/>
      <c r="P216" s="34"/>
      <c r="Q216" s="34"/>
      <c r="R216" s="34"/>
      <c r="S216" s="34"/>
      <c r="T216" s="34"/>
      <c r="U216" s="5"/>
      <c r="V216" s="5"/>
      <c r="W216" s="5"/>
    </row>
    <row r="217" spans="1:23" s="26" customFormat="1" ht="15.75" x14ac:dyDescent="0.25">
      <c r="A217" s="89"/>
      <c r="B217" s="105"/>
      <c r="C217" s="106"/>
      <c r="D217" s="75" t="s">
        <v>4</v>
      </c>
      <c r="E217" s="9">
        <f t="shared" si="28"/>
        <v>21052.6</v>
      </c>
      <c r="F217" s="9">
        <f t="shared" si="28"/>
        <v>5597.5249999999942</v>
      </c>
      <c r="G217" s="50"/>
      <c r="H217" s="50"/>
      <c r="I217" s="50"/>
      <c r="J217" s="31"/>
      <c r="K217" s="31"/>
      <c r="L217" s="34"/>
      <c r="M217" s="34"/>
      <c r="N217" s="34"/>
      <c r="O217" s="34"/>
      <c r="P217" s="34"/>
      <c r="Q217" s="34"/>
      <c r="R217" s="34"/>
      <c r="S217" s="34"/>
      <c r="T217" s="34"/>
      <c r="U217" s="5"/>
      <c r="V217" s="5"/>
      <c r="W217" s="5"/>
    </row>
    <row r="218" spans="1:23" s="26" customFormat="1" ht="15.75" x14ac:dyDescent="0.25">
      <c r="A218" s="89"/>
      <c r="B218" s="105"/>
      <c r="C218" s="106"/>
      <c r="D218" s="75" t="s">
        <v>19</v>
      </c>
      <c r="E218" s="10"/>
      <c r="F218" s="10"/>
      <c r="G218" s="50"/>
      <c r="H218" s="50"/>
      <c r="I218" s="50"/>
      <c r="J218" s="31"/>
      <c r="K218" s="31"/>
      <c r="L218" s="34"/>
      <c r="M218" s="34"/>
      <c r="N218" s="34"/>
      <c r="O218" s="34"/>
      <c r="P218" s="34"/>
      <c r="Q218" s="34"/>
      <c r="R218" s="34"/>
      <c r="S218" s="34"/>
      <c r="T218" s="34"/>
      <c r="U218" s="5"/>
      <c r="V218" s="5"/>
      <c r="W218" s="5"/>
    </row>
    <row r="219" spans="1:23" s="26" customFormat="1" ht="15.75" x14ac:dyDescent="0.25">
      <c r="A219" s="89"/>
      <c r="B219" s="105"/>
      <c r="C219" s="106"/>
      <c r="D219" s="75" t="s">
        <v>5</v>
      </c>
      <c r="E219" s="10"/>
      <c r="F219" s="10"/>
      <c r="G219" s="50"/>
      <c r="H219" s="50"/>
      <c r="I219" s="50"/>
      <c r="J219" s="31"/>
      <c r="K219" s="31"/>
      <c r="L219" s="34"/>
      <c r="M219" s="34"/>
      <c r="N219" s="34"/>
      <c r="O219" s="34"/>
      <c r="P219" s="34"/>
      <c r="Q219" s="34"/>
      <c r="R219" s="34"/>
      <c r="S219" s="34"/>
      <c r="T219" s="34"/>
      <c r="U219" s="5"/>
      <c r="V219" s="5"/>
      <c r="W219" s="5"/>
    </row>
    <row r="220" spans="1:23" ht="15.75" x14ac:dyDescent="0.25">
      <c r="A220" s="89">
        <v>44</v>
      </c>
      <c r="B220" s="93" t="s">
        <v>53</v>
      </c>
      <c r="C220" s="90" t="s">
        <v>52</v>
      </c>
      <c r="D220" s="33" t="s">
        <v>55</v>
      </c>
      <c r="E220" s="11">
        <f>E221+E222+E223+E224</f>
        <v>421052.6</v>
      </c>
      <c r="F220" s="11">
        <f t="shared" ref="F220" si="29">F221+F222+F223+F224</f>
        <v>111950.5</v>
      </c>
      <c r="G220" s="50"/>
      <c r="H220" s="50"/>
      <c r="I220" s="50"/>
    </row>
    <row r="221" spans="1:23" ht="15.75" x14ac:dyDescent="0.25">
      <c r="A221" s="89"/>
      <c r="B221" s="93"/>
      <c r="C221" s="90"/>
      <c r="D221" s="35" t="s">
        <v>3</v>
      </c>
      <c r="E221" s="12">
        <v>400000</v>
      </c>
      <c r="F221" s="12">
        <v>106352.97500000001</v>
      </c>
      <c r="G221" s="50"/>
      <c r="H221" s="32"/>
      <c r="I221" s="50"/>
    </row>
    <row r="222" spans="1:23" ht="15.75" x14ac:dyDescent="0.25">
      <c r="A222" s="89"/>
      <c r="B222" s="93"/>
      <c r="C222" s="90"/>
      <c r="D222" s="35" t="s">
        <v>4</v>
      </c>
      <c r="E222" s="12">
        <v>21052.6</v>
      </c>
      <c r="F222" s="12">
        <v>5597.5249999999942</v>
      </c>
      <c r="G222" s="50"/>
      <c r="H222" s="32"/>
      <c r="I222" s="50"/>
    </row>
    <row r="223" spans="1:23" ht="15.75" x14ac:dyDescent="0.25">
      <c r="A223" s="89"/>
      <c r="B223" s="93"/>
      <c r="C223" s="90"/>
      <c r="D223" s="35" t="s">
        <v>19</v>
      </c>
      <c r="E223" s="12"/>
      <c r="F223" s="12"/>
      <c r="G223" s="50"/>
      <c r="H223" s="50"/>
      <c r="I223" s="50"/>
    </row>
    <row r="224" spans="1:23" ht="15.75" x14ac:dyDescent="0.25">
      <c r="A224" s="89"/>
      <c r="B224" s="93"/>
      <c r="C224" s="90"/>
      <c r="D224" s="35" t="s">
        <v>5</v>
      </c>
      <c r="E224" s="12"/>
      <c r="F224" s="12"/>
      <c r="G224" s="50"/>
      <c r="H224" s="50"/>
      <c r="I224" s="50"/>
    </row>
    <row r="225" spans="1:33" ht="15.75" customHeight="1" x14ac:dyDescent="0.25">
      <c r="A225" s="4"/>
      <c r="B225" s="77"/>
      <c r="C225" s="7"/>
      <c r="D225" s="7"/>
      <c r="E225" s="18"/>
      <c r="F225" s="57"/>
      <c r="G225" s="50"/>
      <c r="H225" s="50"/>
      <c r="I225" s="50"/>
    </row>
    <row r="226" spans="1:33" ht="45" customHeight="1" x14ac:dyDescent="0.25">
      <c r="A226" s="4"/>
      <c r="B226" s="100"/>
      <c r="C226" s="100"/>
      <c r="D226" s="100"/>
      <c r="E226" s="100"/>
      <c r="F226" s="101"/>
      <c r="G226" s="50"/>
      <c r="H226" s="50"/>
      <c r="I226" s="50"/>
    </row>
    <row r="227" spans="1:33" ht="15.75" customHeight="1" x14ac:dyDescent="0.25">
      <c r="A227" s="4"/>
      <c r="B227" s="78"/>
      <c r="C227" s="4"/>
      <c r="D227" s="4"/>
      <c r="E227" s="19"/>
      <c r="F227" s="58"/>
      <c r="G227" s="50"/>
      <c r="H227" s="50"/>
      <c r="I227" s="50"/>
    </row>
    <row r="228" spans="1:33" ht="15.75" customHeight="1" x14ac:dyDescent="0.25">
      <c r="A228" s="4"/>
      <c r="B228" s="78"/>
      <c r="C228" s="4"/>
      <c r="D228" s="4"/>
      <c r="E228" s="19"/>
      <c r="F228" s="58"/>
      <c r="G228" s="50"/>
      <c r="H228" s="50"/>
      <c r="I228" s="50"/>
    </row>
    <row r="229" spans="1:33" ht="62.25" customHeight="1" x14ac:dyDescent="0.25">
      <c r="A229" s="4"/>
      <c r="B229" s="78"/>
      <c r="C229" s="79" t="s">
        <v>104</v>
      </c>
      <c r="D229" s="8" t="s">
        <v>57</v>
      </c>
      <c r="E229" s="20" t="s">
        <v>25</v>
      </c>
      <c r="F229" s="59"/>
      <c r="G229" s="50"/>
      <c r="H229" s="50"/>
      <c r="I229" s="50"/>
    </row>
    <row r="230" spans="1:33" ht="18" customHeight="1" x14ac:dyDescent="0.25">
      <c r="A230" s="4"/>
      <c r="B230" s="78"/>
      <c r="C230" s="80"/>
      <c r="D230" s="81"/>
      <c r="E230" s="91"/>
      <c r="F230" s="92"/>
      <c r="G230" s="50"/>
      <c r="H230" s="50"/>
      <c r="I230" s="50"/>
    </row>
    <row r="231" spans="1:33" ht="31.5" customHeight="1" x14ac:dyDescent="0.3">
      <c r="A231" s="4"/>
      <c r="B231" s="78"/>
      <c r="C231" s="102" t="s">
        <v>73</v>
      </c>
      <c r="D231" s="103"/>
      <c r="E231" s="21"/>
      <c r="F231" s="58"/>
      <c r="G231" s="50"/>
      <c r="H231" s="50"/>
      <c r="I231" s="50"/>
    </row>
    <row r="232" spans="1:33" ht="15" customHeight="1" x14ac:dyDescent="0.25">
      <c r="A232" s="4"/>
      <c r="B232" s="78"/>
      <c r="C232" s="4"/>
      <c r="D232" s="4"/>
      <c r="E232" s="19"/>
      <c r="F232" s="19"/>
      <c r="G232" s="50"/>
      <c r="H232" s="50"/>
      <c r="I232" s="50"/>
    </row>
    <row r="233" spans="1:33" x14ac:dyDescent="0.25">
      <c r="B233" s="82"/>
      <c r="C233" s="83"/>
      <c r="D233" s="84"/>
      <c r="E233" s="22"/>
      <c r="F233" s="22"/>
      <c r="G233" s="50"/>
      <c r="H233" s="50"/>
      <c r="I233" s="50"/>
    </row>
    <row r="234" spans="1:33" ht="19.5" customHeight="1" x14ac:dyDescent="0.25">
      <c r="G234" s="50"/>
      <c r="H234" s="50"/>
      <c r="I234" s="50"/>
    </row>
    <row r="235" spans="1:33" ht="33.75" customHeight="1" x14ac:dyDescent="0.25">
      <c r="A235" s="85"/>
      <c r="B235" s="86"/>
      <c r="C235" s="87"/>
      <c r="D235" s="88"/>
      <c r="E235" s="23"/>
      <c r="F235" s="23"/>
      <c r="G235" s="50"/>
      <c r="H235" s="50"/>
      <c r="I235" s="50"/>
      <c r="J235" s="50"/>
      <c r="K235" s="50"/>
      <c r="L235" s="54"/>
      <c r="M235" s="54"/>
      <c r="N235" s="54"/>
      <c r="O235" s="54"/>
      <c r="P235" s="54"/>
      <c r="Q235" s="54"/>
      <c r="R235" s="54"/>
      <c r="S235" s="54"/>
      <c r="T235" s="54"/>
      <c r="U235" s="6"/>
      <c r="V235" s="6"/>
      <c r="W235" s="6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x14ac:dyDescent="0.25">
      <c r="A236" s="85"/>
      <c r="B236" s="86"/>
      <c r="C236" s="87"/>
      <c r="D236" s="88"/>
      <c r="E236" s="23"/>
      <c r="F236" s="23"/>
      <c r="G236" s="50"/>
      <c r="H236" s="50"/>
      <c r="I236" s="50"/>
      <c r="J236" s="50"/>
      <c r="K236" s="50"/>
      <c r="L236" s="54"/>
      <c r="M236" s="54"/>
      <c r="N236" s="54"/>
      <c r="O236" s="54"/>
      <c r="P236" s="54"/>
      <c r="Q236" s="54"/>
      <c r="R236" s="54"/>
      <c r="S236" s="54"/>
      <c r="T236" s="54"/>
      <c r="U236" s="6"/>
      <c r="V236" s="6"/>
      <c r="W236" s="6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x14ac:dyDescent="0.25">
      <c r="A237" s="85"/>
      <c r="B237" s="86"/>
      <c r="C237" s="87"/>
      <c r="D237" s="88"/>
      <c r="E237" s="23"/>
      <c r="F237" s="23"/>
      <c r="G237" s="50"/>
      <c r="H237" s="50"/>
      <c r="I237" s="50"/>
      <c r="J237" s="50"/>
      <c r="K237" s="50"/>
      <c r="L237" s="54"/>
      <c r="M237" s="54"/>
      <c r="N237" s="54"/>
      <c r="O237" s="54"/>
      <c r="P237" s="54"/>
      <c r="Q237" s="54"/>
      <c r="R237" s="54"/>
      <c r="S237" s="54"/>
      <c r="T237" s="54"/>
      <c r="U237" s="6"/>
      <c r="V237" s="6"/>
      <c r="W237" s="6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x14ac:dyDescent="0.25">
      <c r="A238" s="85"/>
      <c r="B238" s="86"/>
      <c r="C238" s="87"/>
      <c r="D238" s="88"/>
      <c r="E238" s="23"/>
      <c r="F238" s="23"/>
      <c r="G238" s="50"/>
      <c r="H238" s="50"/>
      <c r="I238" s="50"/>
      <c r="J238" s="50"/>
      <c r="K238" s="50"/>
      <c r="L238" s="54"/>
      <c r="M238" s="54"/>
      <c r="N238" s="54"/>
      <c r="O238" s="54"/>
      <c r="P238" s="54"/>
      <c r="Q238" s="54"/>
      <c r="R238" s="54"/>
      <c r="S238" s="54"/>
      <c r="T238" s="54"/>
      <c r="U238" s="6"/>
      <c r="V238" s="6"/>
      <c r="W238" s="6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27" customHeight="1" x14ac:dyDescent="0.25">
      <c r="A239" s="85"/>
      <c r="B239" s="86"/>
      <c r="C239" s="87"/>
      <c r="D239" s="88"/>
      <c r="E239" s="23"/>
      <c r="F239" s="23"/>
      <c r="G239" s="50"/>
      <c r="H239" s="50"/>
      <c r="I239" s="50"/>
      <c r="J239" s="50"/>
      <c r="K239" s="50"/>
      <c r="L239" s="54"/>
      <c r="M239" s="54"/>
      <c r="N239" s="54"/>
      <c r="O239" s="54"/>
      <c r="P239" s="54"/>
      <c r="Q239" s="54"/>
      <c r="R239" s="54"/>
      <c r="S239" s="54"/>
      <c r="T239" s="54"/>
      <c r="U239" s="6"/>
      <c r="V239" s="6"/>
      <c r="W239" s="6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5" customHeight="1" x14ac:dyDescent="0.25">
      <c r="A240" s="85"/>
      <c r="B240" s="86"/>
      <c r="C240" s="87"/>
      <c r="D240" s="88"/>
      <c r="E240" s="23"/>
      <c r="F240" s="23"/>
      <c r="G240" s="50"/>
      <c r="H240" s="50"/>
      <c r="I240" s="50"/>
      <c r="J240" s="50"/>
      <c r="K240" s="50"/>
      <c r="L240" s="54"/>
      <c r="M240" s="54"/>
      <c r="N240" s="54"/>
      <c r="O240" s="54"/>
      <c r="P240" s="54"/>
      <c r="Q240" s="54"/>
      <c r="R240" s="54"/>
      <c r="S240" s="54"/>
      <c r="T240" s="54"/>
      <c r="U240" s="6"/>
      <c r="V240" s="6"/>
      <c r="W240" s="6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29.25" customHeight="1" x14ac:dyDescent="0.25">
      <c r="A241" s="85"/>
      <c r="B241" s="86"/>
      <c r="C241" s="87"/>
      <c r="D241" s="88"/>
      <c r="E241" s="23"/>
      <c r="F241" s="23"/>
      <c r="G241" s="50"/>
      <c r="H241" s="50"/>
      <c r="I241" s="50"/>
      <c r="J241" s="50"/>
      <c r="K241" s="50"/>
      <c r="L241" s="54"/>
      <c r="M241" s="54"/>
      <c r="N241" s="54"/>
      <c r="O241" s="54"/>
      <c r="P241" s="54"/>
      <c r="Q241" s="54"/>
      <c r="R241" s="54"/>
      <c r="S241" s="54"/>
      <c r="T241" s="54"/>
      <c r="U241" s="6"/>
      <c r="V241" s="6"/>
      <c r="W241" s="6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x14ac:dyDescent="0.25">
      <c r="A242" s="85"/>
      <c r="B242" s="86"/>
      <c r="C242" s="87"/>
      <c r="D242" s="88"/>
      <c r="E242" s="23"/>
      <c r="F242" s="23"/>
      <c r="G242" s="50"/>
      <c r="H242" s="50"/>
      <c r="I242" s="50"/>
      <c r="J242" s="50"/>
      <c r="K242" s="50"/>
      <c r="L242" s="54"/>
      <c r="M242" s="54"/>
      <c r="N242" s="54"/>
      <c r="O242" s="54"/>
      <c r="P242" s="54"/>
      <c r="Q242" s="54"/>
      <c r="R242" s="54"/>
      <c r="S242" s="54"/>
      <c r="T242" s="54"/>
      <c r="U242" s="6"/>
      <c r="V242" s="6"/>
      <c r="W242" s="6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x14ac:dyDescent="0.25">
      <c r="A243" s="85"/>
      <c r="B243" s="86"/>
      <c r="C243" s="87"/>
      <c r="D243" s="88"/>
      <c r="E243" s="23"/>
      <c r="F243" s="23"/>
      <c r="G243" s="50"/>
      <c r="H243" s="50"/>
      <c r="I243" s="50"/>
      <c r="J243" s="50"/>
      <c r="K243" s="50"/>
      <c r="L243" s="54"/>
      <c r="M243" s="54"/>
      <c r="N243" s="54"/>
      <c r="O243" s="54"/>
      <c r="P243" s="54"/>
      <c r="Q243" s="54"/>
      <c r="R243" s="54"/>
      <c r="S243" s="54"/>
      <c r="T243" s="54"/>
      <c r="U243" s="6"/>
      <c r="V243" s="6"/>
      <c r="W243" s="6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x14ac:dyDescent="0.25">
      <c r="A244" s="85"/>
      <c r="B244" s="86"/>
      <c r="C244" s="87"/>
      <c r="D244" s="88"/>
      <c r="E244" s="23"/>
      <c r="F244" s="23"/>
      <c r="G244" s="50"/>
      <c r="H244" s="50"/>
      <c r="I244" s="50"/>
      <c r="J244" s="50"/>
      <c r="K244" s="50"/>
      <c r="L244" s="54"/>
      <c r="M244" s="54"/>
      <c r="N244" s="54"/>
      <c r="O244" s="54"/>
      <c r="P244" s="54"/>
      <c r="Q244" s="54"/>
      <c r="R244" s="54"/>
      <c r="S244" s="54"/>
      <c r="T244" s="54"/>
      <c r="U244" s="6"/>
      <c r="V244" s="6"/>
      <c r="W244" s="6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x14ac:dyDescent="0.25">
      <c r="A245" s="85"/>
      <c r="B245" s="86"/>
      <c r="C245" s="87"/>
      <c r="D245" s="88"/>
      <c r="E245" s="23"/>
      <c r="F245" s="23"/>
      <c r="G245" s="50"/>
      <c r="H245" s="50"/>
      <c r="I245" s="50"/>
      <c r="J245" s="50"/>
      <c r="K245" s="50"/>
      <c r="L245" s="54"/>
      <c r="M245" s="54"/>
      <c r="N245" s="54"/>
      <c r="O245" s="54"/>
      <c r="P245" s="54"/>
      <c r="Q245" s="54"/>
      <c r="R245" s="54"/>
      <c r="S245" s="54"/>
      <c r="T245" s="54"/>
      <c r="U245" s="6"/>
      <c r="V245" s="6"/>
      <c r="W245" s="6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8.75" customHeight="1" x14ac:dyDescent="0.25">
      <c r="A246" s="85"/>
      <c r="B246" s="86"/>
      <c r="C246" s="87"/>
      <c r="D246" s="88"/>
      <c r="E246" s="23"/>
      <c r="F246" s="23"/>
      <c r="G246" s="50"/>
      <c r="H246" s="50"/>
      <c r="I246" s="50"/>
      <c r="J246" s="50"/>
      <c r="K246" s="50"/>
      <c r="L246" s="54"/>
      <c r="M246" s="54"/>
      <c r="N246" s="54"/>
      <c r="O246" s="54"/>
      <c r="P246" s="54"/>
      <c r="Q246" s="54"/>
      <c r="R246" s="54"/>
      <c r="S246" s="54"/>
      <c r="T246" s="54"/>
      <c r="U246" s="6"/>
      <c r="V246" s="6"/>
      <c r="W246" s="6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31.5" customHeight="1" x14ac:dyDescent="0.25">
      <c r="A247" s="85"/>
      <c r="B247" s="86"/>
      <c r="C247" s="87"/>
      <c r="D247" s="88"/>
      <c r="E247" s="23"/>
      <c r="F247" s="23"/>
      <c r="G247" s="50"/>
      <c r="H247" s="50"/>
      <c r="I247" s="50"/>
      <c r="J247" s="50"/>
      <c r="K247" s="50"/>
      <c r="L247" s="54"/>
      <c r="M247" s="54"/>
      <c r="N247" s="54"/>
      <c r="O247" s="54"/>
      <c r="P247" s="54"/>
      <c r="Q247" s="54"/>
      <c r="R247" s="54"/>
      <c r="S247" s="54"/>
      <c r="T247" s="54"/>
      <c r="U247" s="6"/>
      <c r="V247" s="6"/>
      <c r="W247" s="6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x14ac:dyDescent="0.25">
      <c r="A248" s="85"/>
      <c r="B248" s="86"/>
      <c r="C248" s="87"/>
      <c r="D248" s="88"/>
      <c r="E248" s="23"/>
      <c r="F248" s="23"/>
      <c r="G248" s="50"/>
      <c r="H248" s="50"/>
      <c r="I248" s="50"/>
      <c r="J248" s="50"/>
      <c r="K248" s="50"/>
      <c r="L248" s="54"/>
      <c r="M248" s="54"/>
      <c r="N248" s="54"/>
      <c r="O248" s="54"/>
      <c r="P248" s="54"/>
      <c r="Q248" s="54"/>
      <c r="R248" s="54"/>
      <c r="S248" s="54"/>
      <c r="T248" s="54"/>
      <c r="U248" s="6"/>
      <c r="V248" s="6"/>
      <c r="W248" s="6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x14ac:dyDescent="0.25">
      <c r="A249" s="85"/>
      <c r="B249" s="86"/>
      <c r="C249" s="87"/>
      <c r="D249" s="88"/>
      <c r="E249" s="23"/>
      <c r="F249" s="23"/>
      <c r="G249" s="50"/>
      <c r="H249" s="50"/>
      <c r="I249" s="50"/>
      <c r="J249" s="50"/>
      <c r="K249" s="50"/>
      <c r="L249" s="54"/>
      <c r="M249" s="54"/>
      <c r="N249" s="54"/>
      <c r="O249" s="54"/>
      <c r="P249" s="54"/>
      <c r="Q249" s="54"/>
      <c r="R249" s="54"/>
      <c r="S249" s="54"/>
      <c r="T249" s="54"/>
      <c r="U249" s="6"/>
      <c r="V249" s="6"/>
      <c r="W249" s="6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x14ac:dyDescent="0.25">
      <c r="A250" s="85"/>
      <c r="B250" s="86"/>
      <c r="C250" s="87"/>
      <c r="D250" s="88"/>
      <c r="E250" s="23"/>
      <c r="F250" s="23"/>
      <c r="G250" s="50"/>
      <c r="H250" s="50"/>
      <c r="I250" s="50"/>
      <c r="J250" s="50"/>
      <c r="K250" s="50"/>
      <c r="L250" s="54"/>
      <c r="M250" s="54"/>
      <c r="N250" s="54"/>
      <c r="O250" s="54"/>
      <c r="P250" s="54"/>
      <c r="Q250" s="54"/>
      <c r="R250" s="54"/>
      <c r="S250" s="54"/>
      <c r="T250" s="54"/>
      <c r="U250" s="6"/>
      <c r="V250" s="6"/>
      <c r="W250" s="6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x14ac:dyDescent="0.25">
      <c r="A251" s="85"/>
      <c r="B251" s="86"/>
      <c r="C251" s="87"/>
      <c r="D251" s="88"/>
      <c r="E251" s="23"/>
      <c r="F251" s="23"/>
      <c r="G251" s="50"/>
      <c r="H251" s="50"/>
      <c r="I251" s="50"/>
      <c r="J251" s="50"/>
      <c r="K251" s="50"/>
      <c r="L251" s="54"/>
      <c r="M251" s="54"/>
      <c r="N251" s="54"/>
      <c r="O251" s="54"/>
      <c r="P251" s="54"/>
      <c r="Q251" s="54"/>
      <c r="R251" s="54"/>
      <c r="S251" s="54"/>
      <c r="T251" s="54"/>
      <c r="U251" s="6"/>
      <c r="V251" s="6"/>
      <c r="W251" s="6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7.25" customHeight="1" x14ac:dyDescent="0.25">
      <c r="A252" s="85"/>
      <c r="B252" s="86"/>
      <c r="C252" s="87"/>
      <c r="D252" s="88"/>
      <c r="E252" s="23"/>
      <c r="F252" s="23"/>
      <c r="G252" s="50"/>
      <c r="H252" s="50"/>
      <c r="I252" s="50"/>
      <c r="J252" s="50"/>
      <c r="K252" s="50"/>
      <c r="L252" s="54"/>
      <c r="M252" s="54"/>
      <c r="N252" s="54"/>
      <c r="O252" s="54"/>
      <c r="P252" s="54"/>
      <c r="Q252" s="54"/>
      <c r="R252" s="54"/>
      <c r="S252" s="54"/>
      <c r="T252" s="54"/>
      <c r="U252" s="6"/>
      <c r="V252" s="6"/>
      <c r="W252" s="6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30.75" customHeight="1" x14ac:dyDescent="0.25">
      <c r="A253" s="85"/>
      <c r="B253" s="86"/>
      <c r="C253" s="87"/>
      <c r="D253" s="88"/>
      <c r="E253" s="23"/>
      <c r="F253" s="23"/>
      <c r="G253" s="50"/>
      <c r="H253" s="50"/>
      <c r="I253" s="50"/>
      <c r="J253" s="50"/>
      <c r="K253" s="50"/>
      <c r="L253" s="54"/>
      <c r="M253" s="54"/>
      <c r="N253" s="54"/>
      <c r="O253" s="54"/>
      <c r="P253" s="54"/>
      <c r="Q253" s="54"/>
      <c r="R253" s="54"/>
      <c r="S253" s="54"/>
      <c r="T253" s="54"/>
      <c r="U253" s="6"/>
      <c r="V253" s="6"/>
      <c r="W253" s="6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x14ac:dyDescent="0.25">
      <c r="A254" s="85"/>
      <c r="B254" s="86"/>
      <c r="C254" s="87"/>
      <c r="D254" s="88"/>
      <c r="E254" s="23"/>
      <c r="F254" s="23"/>
      <c r="G254" s="50"/>
      <c r="H254" s="50"/>
      <c r="I254" s="50"/>
      <c r="J254" s="50"/>
      <c r="K254" s="50"/>
      <c r="L254" s="54"/>
      <c r="M254" s="54"/>
      <c r="N254" s="54"/>
      <c r="O254" s="54"/>
      <c r="P254" s="54"/>
      <c r="Q254" s="54"/>
      <c r="R254" s="54"/>
      <c r="S254" s="54"/>
      <c r="T254" s="54"/>
      <c r="U254" s="6"/>
      <c r="V254" s="6"/>
      <c r="W254" s="6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x14ac:dyDescent="0.25">
      <c r="A255" s="85"/>
      <c r="B255" s="86"/>
      <c r="C255" s="87"/>
      <c r="D255" s="88"/>
      <c r="E255" s="23"/>
      <c r="F255" s="23"/>
      <c r="G255" s="50"/>
      <c r="H255" s="50"/>
      <c r="I255" s="50"/>
      <c r="J255" s="50"/>
      <c r="K255" s="50"/>
      <c r="L255" s="54"/>
      <c r="M255" s="54"/>
      <c r="N255" s="54"/>
      <c r="O255" s="54"/>
      <c r="P255" s="54"/>
      <c r="Q255" s="54"/>
      <c r="R255" s="54"/>
      <c r="S255" s="54"/>
      <c r="T255" s="54"/>
      <c r="U255" s="6"/>
      <c r="V255" s="6"/>
      <c r="W255" s="6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x14ac:dyDescent="0.25">
      <c r="A256" s="85"/>
      <c r="B256" s="86"/>
      <c r="C256" s="87"/>
      <c r="D256" s="88"/>
      <c r="E256" s="23"/>
      <c r="F256" s="23"/>
      <c r="G256" s="50"/>
      <c r="H256" s="50"/>
      <c r="I256" s="50"/>
      <c r="J256" s="50"/>
      <c r="K256" s="50"/>
      <c r="L256" s="54"/>
      <c r="M256" s="54"/>
      <c r="N256" s="54"/>
      <c r="O256" s="54"/>
      <c r="P256" s="54"/>
      <c r="Q256" s="54"/>
      <c r="R256" s="54"/>
      <c r="S256" s="54"/>
      <c r="T256" s="54"/>
      <c r="U256" s="6"/>
      <c r="V256" s="6"/>
      <c r="W256" s="6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x14ac:dyDescent="0.25">
      <c r="A257" s="85"/>
      <c r="B257" s="86"/>
      <c r="C257" s="87"/>
      <c r="D257" s="88"/>
      <c r="E257" s="23"/>
      <c r="F257" s="23"/>
      <c r="G257" s="50"/>
      <c r="H257" s="50"/>
      <c r="I257" s="50"/>
      <c r="J257" s="50"/>
      <c r="K257" s="50"/>
      <c r="L257" s="54"/>
      <c r="M257" s="54"/>
      <c r="N257" s="54"/>
      <c r="O257" s="54"/>
      <c r="P257" s="54"/>
      <c r="Q257" s="54"/>
      <c r="R257" s="54"/>
      <c r="S257" s="54"/>
      <c r="T257" s="54"/>
      <c r="U257" s="6"/>
      <c r="V257" s="6"/>
      <c r="W257" s="6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5" customHeight="1" x14ac:dyDescent="0.25">
      <c r="A258" s="85"/>
      <c r="B258" s="86"/>
      <c r="C258" s="87"/>
      <c r="D258" s="88"/>
      <c r="E258" s="23"/>
      <c r="F258" s="23"/>
      <c r="J258" s="50"/>
      <c r="K258" s="50"/>
      <c r="L258" s="54"/>
      <c r="M258" s="54"/>
      <c r="N258" s="54"/>
      <c r="O258" s="54"/>
      <c r="P258" s="54"/>
      <c r="Q258" s="54"/>
      <c r="R258" s="54"/>
      <c r="S258" s="54"/>
      <c r="T258" s="54"/>
      <c r="U258" s="6"/>
      <c r="V258" s="6"/>
      <c r="W258" s="6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30" customHeight="1" x14ac:dyDescent="0.25">
      <c r="A259" s="85"/>
      <c r="B259" s="86"/>
      <c r="C259" s="87"/>
      <c r="D259" s="88"/>
      <c r="E259" s="23"/>
      <c r="F259" s="23"/>
      <c r="J259" s="50"/>
      <c r="K259" s="50"/>
      <c r="L259" s="54"/>
      <c r="M259" s="54"/>
      <c r="N259" s="54"/>
      <c r="O259" s="54"/>
      <c r="P259" s="54"/>
      <c r="Q259" s="54"/>
      <c r="R259" s="54"/>
      <c r="S259" s="54"/>
      <c r="T259" s="54"/>
      <c r="U259" s="6"/>
      <c r="V259" s="6"/>
      <c r="W259" s="6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x14ac:dyDescent="0.25">
      <c r="A260" s="85"/>
      <c r="B260" s="86"/>
      <c r="C260" s="87"/>
      <c r="D260" s="88"/>
      <c r="E260" s="23"/>
      <c r="F260" s="23"/>
      <c r="J260" s="50"/>
      <c r="K260" s="50"/>
      <c r="L260" s="54"/>
      <c r="M260" s="54"/>
      <c r="N260" s="54"/>
      <c r="O260" s="54"/>
      <c r="P260" s="54"/>
      <c r="Q260" s="54"/>
      <c r="R260" s="54"/>
      <c r="S260" s="54"/>
      <c r="T260" s="54"/>
      <c r="U260" s="6"/>
      <c r="V260" s="6"/>
      <c r="W260" s="6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x14ac:dyDescent="0.25">
      <c r="A261" s="85"/>
      <c r="B261" s="86"/>
      <c r="C261" s="87"/>
      <c r="D261" s="88"/>
      <c r="E261" s="23"/>
      <c r="F261" s="23"/>
      <c r="J261" s="50"/>
      <c r="K261" s="50"/>
      <c r="L261" s="54"/>
      <c r="M261" s="54"/>
      <c r="N261" s="54"/>
      <c r="O261" s="54"/>
      <c r="P261" s="54"/>
      <c r="Q261" s="54"/>
      <c r="R261" s="54"/>
      <c r="S261" s="54"/>
      <c r="T261" s="54"/>
      <c r="U261" s="6"/>
      <c r="V261" s="6"/>
      <c r="W261" s="6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x14ac:dyDescent="0.25">
      <c r="A262" s="85"/>
      <c r="B262" s="86"/>
      <c r="C262" s="87"/>
      <c r="D262" s="88"/>
      <c r="E262" s="23"/>
      <c r="F262" s="23"/>
      <c r="J262" s="50"/>
      <c r="K262" s="50"/>
      <c r="L262" s="54"/>
      <c r="M262" s="54"/>
      <c r="N262" s="54"/>
      <c r="O262" s="54"/>
      <c r="P262" s="54"/>
      <c r="Q262" s="54"/>
      <c r="R262" s="54"/>
      <c r="S262" s="54"/>
      <c r="T262" s="54"/>
      <c r="U262" s="6"/>
      <c r="V262" s="6"/>
      <c r="W262" s="6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x14ac:dyDescent="0.25">
      <c r="A263" s="85"/>
      <c r="B263" s="86"/>
      <c r="C263" s="87"/>
      <c r="D263" s="88"/>
      <c r="E263" s="23"/>
      <c r="F263" s="23"/>
      <c r="J263" s="50"/>
      <c r="K263" s="50"/>
      <c r="L263" s="54"/>
      <c r="M263" s="54"/>
      <c r="N263" s="54"/>
      <c r="O263" s="54"/>
      <c r="P263" s="54"/>
      <c r="Q263" s="54"/>
      <c r="R263" s="54"/>
      <c r="S263" s="54"/>
      <c r="T263" s="54"/>
      <c r="U263" s="6"/>
      <c r="V263" s="6"/>
      <c r="W263" s="6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8" customHeight="1" x14ac:dyDescent="0.25">
      <c r="A264" s="85"/>
      <c r="B264" s="86"/>
      <c r="C264" s="87"/>
      <c r="D264" s="88"/>
      <c r="E264" s="23"/>
      <c r="F264" s="23"/>
      <c r="J264" s="50"/>
      <c r="K264" s="50"/>
      <c r="L264" s="54"/>
      <c r="M264" s="54"/>
      <c r="N264" s="54"/>
      <c r="O264" s="54"/>
      <c r="P264" s="54"/>
      <c r="Q264" s="54"/>
      <c r="R264" s="54"/>
      <c r="S264" s="54"/>
      <c r="T264" s="54"/>
      <c r="U264" s="6"/>
      <c r="V264" s="6"/>
      <c r="W264" s="6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30.75" customHeight="1" x14ac:dyDescent="0.25">
      <c r="A265" s="85"/>
      <c r="B265" s="86"/>
      <c r="C265" s="87"/>
      <c r="D265" s="88"/>
      <c r="E265" s="23"/>
      <c r="F265" s="23"/>
      <c r="J265" s="50"/>
      <c r="K265" s="50"/>
      <c r="L265" s="54"/>
      <c r="M265" s="54"/>
      <c r="N265" s="54"/>
      <c r="O265" s="54"/>
      <c r="P265" s="54"/>
      <c r="Q265" s="54"/>
      <c r="R265" s="54"/>
      <c r="S265" s="54"/>
      <c r="T265" s="54"/>
      <c r="U265" s="6"/>
      <c r="V265" s="6"/>
      <c r="W265" s="6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x14ac:dyDescent="0.25">
      <c r="A266" s="85"/>
      <c r="B266" s="86"/>
      <c r="C266" s="87"/>
      <c r="D266" s="88"/>
      <c r="E266" s="23"/>
      <c r="F266" s="23"/>
      <c r="J266" s="50"/>
      <c r="K266" s="50"/>
      <c r="L266" s="54"/>
      <c r="M266" s="54"/>
      <c r="N266" s="54"/>
      <c r="O266" s="54"/>
      <c r="P266" s="54"/>
      <c r="Q266" s="54"/>
      <c r="R266" s="54"/>
      <c r="S266" s="54"/>
      <c r="T266" s="54"/>
      <c r="U266" s="6"/>
      <c r="V266" s="6"/>
      <c r="W266" s="6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x14ac:dyDescent="0.25">
      <c r="A267" s="85"/>
      <c r="B267" s="86"/>
      <c r="C267" s="87"/>
      <c r="D267" s="88"/>
      <c r="E267" s="23"/>
      <c r="F267" s="23"/>
      <c r="J267" s="50"/>
      <c r="K267" s="50"/>
      <c r="L267" s="54"/>
      <c r="M267" s="54"/>
      <c r="N267" s="54"/>
      <c r="O267" s="54"/>
      <c r="P267" s="54"/>
      <c r="Q267" s="54"/>
      <c r="R267" s="54"/>
      <c r="S267" s="54"/>
      <c r="T267" s="54"/>
      <c r="U267" s="6"/>
      <c r="V267" s="6"/>
      <c r="W267" s="6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x14ac:dyDescent="0.25">
      <c r="A268" s="85"/>
      <c r="B268" s="86"/>
      <c r="C268" s="87"/>
      <c r="D268" s="88"/>
      <c r="E268" s="23"/>
      <c r="F268" s="23"/>
      <c r="J268" s="50"/>
      <c r="K268" s="50"/>
      <c r="L268" s="54"/>
      <c r="M268" s="54"/>
      <c r="N268" s="54"/>
      <c r="O268" s="54"/>
      <c r="P268" s="54"/>
      <c r="Q268" s="54"/>
      <c r="R268" s="54"/>
      <c r="S268" s="54"/>
      <c r="T268" s="54"/>
      <c r="U268" s="6"/>
      <c r="V268" s="6"/>
      <c r="W268" s="6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x14ac:dyDescent="0.25">
      <c r="A269" s="85"/>
      <c r="B269" s="86"/>
      <c r="C269" s="87"/>
      <c r="D269" s="88"/>
      <c r="E269" s="23"/>
      <c r="F269" s="23"/>
      <c r="J269" s="50"/>
      <c r="K269" s="50"/>
      <c r="L269" s="54"/>
      <c r="M269" s="54"/>
      <c r="N269" s="54"/>
      <c r="O269" s="54"/>
      <c r="P269" s="54"/>
      <c r="Q269" s="54"/>
      <c r="R269" s="54"/>
      <c r="S269" s="54"/>
      <c r="T269" s="54"/>
      <c r="U269" s="6"/>
      <c r="V269" s="6"/>
      <c r="W269" s="6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x14ac:dyDescent="0.25">
      <c r="A270" s="85"/>
      <c r="B270" s="86"/>
      <c r="C270" s="87"/>
      <c r="D270" s="88"/>
      <c r="E270" s="23"/>
      <c r="F270" s="23"/>
      <c r="J270" s="50"/>
      <c r="K270" s="50"/>
      <c r="L270" s="54"/>
      <c r="M270" s="54"/>
      <c r="N270" s="54"/>
      <c r="O270" s="54"/>
      <c r="P270" s="54"/>
      <c r="Q270" s="54"/>
      <c r="R270" s="54"/>
      <c r="S270" s="54"/>
      <c r="T270" s="54"/>
      <c r="U270" s="6"/>
      <c r="V270" s="6"/>
      <c r="W270" s="6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x14ac:dyDescent="0.25">
      <c r="A271" s="85"/>
      <c r="B271" s="86"/>
      <c r="C271" s="87"/>
      <c r="D271" s="88"/>
      <c r="E271" s="23"/>
      <c r="F271" s="23"/>
      <c r="J271" s="50"/>
      <c r="K271" s="50"/>
      <c r="L271" s="54"/>
      <c r="M271" s="54"/>
      <c r="N271" s="54"/>
      <c r="O271" s="54"/>
      <c r="P271" s="54"/>
      <c r="Q271" s="54"/>
      <c r="R271" s="54"/>
      <c r="S271" s="54"/>
      <c r="T271" s="54"/>
      <c r="U271" s="6"/>
      <c r="V271" s="6"/>
      <c r="W271" s="6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x14ac:dyDescent="0.25">
      <c r="A272" s="85"/>
      <c r="B272" s="86"/>
      <c r="C272" s="87"/>
      <c r="D272" s="88"/>
      <c r="E272" s="23"/>
      <c r="F272" s="23"/>
      <c r="J272" s="50"/>
      <c r="K272" s="50"/>
      <c r="L272" s="54"/>
      <c r="M272" s="54"/>
      <c r="N272" s="54"/>
      <c r="O272" s="54"/>
      <c r="P272" s="54"/>
      <c r="Q272" s="54"/>
      <c r="R272" s="54"/>
      <c r="S272" s="54"/>
      <c r="T272" s="54"/>
      <c r="U272" s="6"/>
      <c r="V272" s="6"/>
      <c r="W272" s="6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x14ac:dyDescent="0.25">
      <c r="A273" s="85"/>
      <c r="B273" s="86"/>
      <c r="C273" s="87"/>
      <c r="D273" s="88"/>
      <c r="E273" s="23"/>
      <c r="F273" s="23"/>
      <c r="J273" s="50"/>
      <c r="K273" s="50"/>
      <c r="L273" s="54"/>
      <c r="M273" s="54"/>
      <c r="N273" s="54"/>
      <c r="O273" s="54"/>
      <c r="P273" s="54"/>
      <c r="Q273" s="54"/>
      <c r="R273" s="54"/>
      <c r="S273" s="54"/>
      <c r="T273" s="54"/>
      <c r="U273" s="6"/>
      <c r="V273" s="6"/>
      <c r="W273" s="6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x14ac:dyDescent="0.25">
      <c r="A274" s="85"/>
      <c r="B274" s="86"/>
      <c r="C274" s="87"/>
      <c r="D274" s="88"/>
      <c r="E274" s="23"/>
      <c r="F274" s="23"/>
      <c r="J274" s="50"/>
      <c r="K274" s="50"/>
      <c r="L274" s="54"/>
      <c r="M274" s="54"/>
      <c r="N274" s="54"/>
      <c r="O274" s="54"/>
      <c r="P274" s="54"/>
      <c r="Q274" s="54"/>
      <c r="R274" s="54"/>
      <c r="S274" s="54"/>
      <c r="T274" s="54"/>
      <c r="U274" s="6"/>
      <c r="V274" s="6"/>
      <c r="W274" s="6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x14ac:dyDescent="0.25">
      <c r="A275" s="85"/>
      <c r="B275" s="86"/>
      <c r="C275" s="87"/>
      <c r="D275" s="88"/>
      <c r="E275" s="23"/>
      <c r="F275" s="23"/>
      <c r="J275" s="50"/>
      <c r="K275" s="50"/>
      <c r="L275" s="54"/>
      <c r="M275" s="54"/>
      <c r="N275" s="54"/>
      <c r="O275" s="54"/>
      <c r="P275" s="54"/>
      <c r="Q275" s="54"/>
      <c r="R275" s="54"/>
      <c r="S275" s="54"/>
      <c r="T275" s="54"/>
      <c r="U275" s="6"/>
      <c r="V275" s="6"/>
      <c r="W275" s="6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x14ac:dyDescent="0.25">
      <c r="A276" s="85"/>
      <c r="B276" s="86"/>
      <c r="C276" s="87"/>
      <c r="D276" s="88"/>
      <c r="E276" s="23"/>
      <c r="F276" s="23"/>
      <c r="J276" s="50"/>
      <c r="K276" s="50"/>
      <c r="L276" s="54"/>
      <c r="M276" s="54"/>
      <c r="N276" s="54"/>
      <c r="O276" s="54"/>
      <c r="P276" s="54"/>
      <c r="Q276" s="54"/>
      <c r="R276" s="54"/>
      <c r="S276" s="54"/>
      <c r="T276" s="54"/>
      <c r="U276" s="6"/>
      <c r="V276" s="6"/>
      <c r="W276" s="6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x14ac:dyDescent="0.25">
      <c r="A277" s="85"/>
      <c r="B277" s="86"/>
      <c r="C277" s="87"/>
      <c r="D277" s="88"/>
      <c r="E277" s="23"/>
      <c r="F277" s="23"/>
      <c r="J277" s="50"/>
      <c r="K277" s="50"/>
      <c r="L277" s="54"/>
      <c r="M277" s="54"/>
      <c r="N277" s="54"/>
      <c r="O277" s="54"/>
      <c r="P277" s="54"/>
      <c r="Q277" s="54"/>
      <c r="R277" s="54"/>
      <c r="S277" s="54"/>
      <c r="T277" s="54"/>
      <c r="U277" s="6"/>
      <c r="V277" s="6"/>
      <c r="W277" s="6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x14ac:dyDescent="0.25">
      <c r="A278" s="85"/>
      <c r="B278" s="86"/>
      <c r="C278" s="87"/>
      <c r="D278" s="88"/>
      <c r="E278" s="23"/>
      <c r="F278" s="23"/>
      <c r="J278" s="50"/>
      <c r="K278" s="50"/>
      <c r="L278" s="54"/>
      <c r="M278" s="54"/>
      <c r="N278" s="54"/>
      <c r="O278" s="54"/>
      <c r="P278" s="54"/>
      <c r="Q278" s="54"/>
      <c r="R278" s="54"/>
      <c r="S278" s="54"/>
      <c r="T278" s="54"/>
      <c r="U278" s="6"/>
      <c r="V278" s="6"/>
      <c r="W278" s="6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x14ac:dyDescent="0.25">
      <c r="A279" s="85"/>
      <c r="B279" s="86"/>
      <c r="C279" s="87"/>
      <c r="D279" s="88"/>
      <c r="E279" s="23"/>
      <c r="F279" s="23"/>
      <c r="J279" s="50"/>
      <c r="K279" s="50"/>
      <c r="L279" s="54"/>
      <c r="M279" s="54"/>
      <c r="N279" s="54"/>
      <c r="O279" s="54"/>
      <c r="P279" s="54"/>
      <c r="Q279" s="54"/>
      <c r="R279" s="54"/>
      <c r="S279" s="54"/>
      <c r="T279" s="54"/>
      <c r="U279" s="6"/>
      <c r="V279" s="6"/>
      <c r="W279" s="6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x14ac:dyDescent="0.25">
      <c r="A280" s="85"/>
      <c r="B280" s="86"/>
      <c r="C280" s="87"/>
      <c r="D280" s="88"/>
      <c r="E280" s="23"/>
      <c r="F280" s="23"/>
      <c r="J280" s="50"/>
      <c r="K280" s="50"/>
      <c r="L280" s="54"/>
      <c r="M280" s="54"/>
      <c r="N280" s="54"/>
      <c r="O280" s="54"/>
      <c r="P280" s="54"/>
      <c r="Q280" s="54"/>
      <c r="R280" s="54"/>
      <c r="S280" s="54"/>
      <c r="T280" s="54"/>
      <c r="U280" s="6"/>
      <c r="V280" s="6"/>
      <c r="W280" s="6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x14ac:dyDescent="0.25">
      <c r="A281" s="85"/>
      <c r="B281" s="86"/>
      <c r="C281" s="87"/>
      <c r="D281" s="88"/>
      <c r="E281" s="23"/>
      <c r="F281" s="23"/>
      <c r="J281" s="50"/>
      <c r="K281" s="50"/>
      <c r="L281" s="54"/>
      <c r="M281" s="54"/>
      <c r="N281" s="54"/>
      <c r="O281" s="54"/>
      <c r="P281" s="54"/>
      <c r="Q281" s="54"/>
      <c r="R281" s="54"/>
      <c r="S281" s="54"/>
      <c r="T281" s="54"/>
      <c r="U281" s="6"/>
      <c r="V281" s="6"/>
      <c r="W281" s="6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5" customHeight="1" x14ac:dyDescent="0.25">
      <c r="A282" s="85"/>
      <c r="B282" s="86"/>
      <c r="C282" s="87"/>
      <c r="D282" s="88"/>
      <c r="E282" s="23"/>
      <c r="F282" s="23"/>
      <c r="J282" s="50"/>
      <c r="K282" s="50"/>
      <c r="L282" s="54"/>
      <c r="M282" s="54"/>
      <c r="N282" s="54"/>
      <c r="O282" s="54"/>
      <c r="P282" s="54"/>
      <c r="Q282" s="54"/>
      <c r="R282" s="54"/>
      <c r="S282" s="54"/>
      <c r="T282" s="54"/>
      <c r="U282" s="6"/>
      <c r="V282" s="6"/>
      <c r="W282" s="6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x14ac:dyDescent="0.25">
      <c r="A283" s="85"/>
      <c r="B283" s="86"/>
      <c r="C283" s="87"/>
      <c r="D283" s="88"/>
      <c r="E283" s="23"/>
      <c r="F283" s="23"/>
      <c r="J283" s="50"/>
      <c r="K283" s="50"/>
      <c r="L283" s="54"/>
      <c r="M283" s="54"/>
      <c r="N283" s="54"/>
      <c r="O283" s="54"/>
      <c r="P283" s="54"/>
      <c r="Q283" s="54"/>
      <c r="R283" s="54"/>
      <c r="S283" s="54"/>
      <c r="T283" s="54"/>
      <c r="U283" s="6"/>
      <c r="V283" s="6"/>
      <c r="W283" s="6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x14ac:dyDescent="0.25">
      <c r="A284" s="85"/>
      <c r="B284" s="86"/>
      <c r="C284" s="87"/>
      <c r="D284" s="88"/>
      <c r="E284" s="23"/>
      <c r="F284" s="23"/>
      <c r="J284" s="50"/>
      <c r="K284" s="50"/>
      <c r="L284" s="54"/>
      <c r="M284" s="54"/>
      <c r="N284" s="54"/>
      <c r="O284" s="54"/>
      <c r="P284" s="54"/>
      <c r="Q284" s="54"/>
      <c r="R284" s="54"/>
      <c r="S284" s="54"/>
      <c r="T284" s="54"/>
      <c r="U284" s="6"/>
      <c r="V284" s="6"/>
      <c r="W284" s="6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8" customHeight="1" x14ac:dyDescent="0.25">
      <c r="A285" s="85"/>
      <c r="B285" s="86"/>
      <c r="C285" s="87"/>
      <c r="D285" s="88"/>
      <c r="E285" s="23"/>
      <c r="F285" s="23"/>
      <c r="J285" s="50"/>
      <c r="K285" s="50"/>
      <c r="L285" s="54"/>
      <c r="M285" s="54"/>
      <c r="N285" s="54"/>
      <c r="O285" s="54"/>
      <c r="P285" s="54"/>
      <c r="Q285" s="54"/>
      <c r="R285" s="54"/>
      <c r="S285" s="54"/>
      <c r="T285" s="54"/>
      <c r="U285" s="6"/>
      <c r="V285" s="6"/>
      <c r="W285" s="6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6.5" customHeight="1" x14ac:dyDescent="0.25">
      <c r="A286" s="85"/>
      <c r="B286" s="86"/>
      <c r="C286" s="87"/>
      <c r="D286" s="88"/>
      <c r="E286" s="23"/>
      <c r="F286" s="23"/>
      <c r="J286" s="50"/>
      <c r="K286" s="50"/>
      <c r="L286" s="54"/>
      <c r="M286" s="54"/>
      <c r="N286" s="54"/>
      <c r="O286" s="54"/>
      <c r="P286" s="54"/>
      <c r="Q286" s="54"/>
      <c r="R286" s="54"/>
      <c r="S286" s="54"/>
      <c r="T286" s="54"/>
      <c r="U286" s="6"/>
      <c r="V286" s="6"/>
      <c r="W286" s="6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23.25" customHeight="1" x14ac:dyDescent="0.25"/>
    <row r="288" spans="1:33" ht="15" customHeight="1" x14ac:dyDescent="0.25"/>
    <row r="289" spans="1:33" s="2" customFormat="1" x14ac:dyDescent="0.25">
      <c r="A289" s="70"/>
      <c r="B289" s="71"/>
      <c r="C289" s="72"/>
      <c r="D289" s="73"/>
      <c r="E289" s="17"/>
      <c r="F289" s="17"/>
      <c r="G289" s="31"/>
      <c r="H289" s="31"/>
      <c r="I289" s="31"/>
      <c r="J289" s="31"/>
      <c r="K289" s="31"/>
      <c r="L289" s="34"/>
      <c r="M289" s="34"/>
      <c r="N289" s="34"/>
      <c r="O289" s="34"/>
      <c r="P289" s="34"/>
      <c r="Q289" s="34"/>
      <c r="R289" s="34"/>
      <c r="S289" s="34"/>
      <c r="T289" s="34"/>
      <c r="U289" s="5"/>
      <c r="V289" s="5"/>
      <c r="W289" s="5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2" customFormat="1" x14ac:dyDescent="0.25">
      <c r="A290" s="70"/>
      <c r="B290" s="71"/>
      <c r="C290" s="72"/>
      <c r="D290" s="73"/>
      <c r="E290" s="17"/>
      <c r="F290" s="17"/>
      <c r="G290" s="31"/>
      <c r="H290" s="31"/>
      <c r="I290" s="31"/>
      <c r="J290" s="31"/>
      <c r="K290" s="31"/>
      <c r="L290" s="34"/>
      <c r="M290" s="34"/>
      <c r="N290" s="34"/>
      <c r="O290" s="34"/>
      <c r="P290" s="34"/>
      <c r="Q290" s="34"/>
      <c r="R290" s="34"/>
      <c r="S290" s="34"/>
      <c r="T290" s="34"/>
      <c r="U290" s="5"/>
      <c r="V290" s="5"/>
      <c r="W290" s="5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2" customFormat="1" x14ac:dyDescent="0.25">
      <c r="A291" s="70"/>
      <c r="B291" s="71"/>
      <c r="C291" s="72"/>
      <c r="D291" s="73"/>
      <c r="E291" s="17"/>
      <c r="F291" s="17"/>
      <c r="G291" s="31"/>
      <c r="H291" s="31"/>
      <c r="I291" s="31"/>
      <c r="J291" s="31"/>
      <c r="K291" s="31"/>
      <c r="L291" s="34"/>
      <c r="M291" s="34"/>
      <c r="N291" s="34"/>
      <c r="O291" s="34"/>
      <c r="P291" s="34"/>
      <c r="Q291" s="34"/>
      <c r="R291" s="34"/>
      <c r="S291" s="34"/>
      <c r="T291" s="34"/>
      <c r="U291" s="5"/>
      <c r="V291" s="5"/>
      <c r="W291" s="5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2" customFormat="1" x14ac:dyDescent="0.25">
      <c r="A292" s="70"/>
      <c r="B292" s="71"/>
      <c r="C292" s="72"/>
      <c r="D292" s="73"/>
      <c r="E292" s="17"/>
      <c r="F292" s="17"/>
      <c r="G292" s="31"/>
      <c r="H292" s="31"/>
      <c r="I292" s="31"/>
      <c r="J292" s="31"/>
      <c r="K292" s="31"/>
      <c r="L292" s="34"/>
      <c r="M292" s="34"/>
      <c r="N292" s="34"/>
      <c r="O292" s="34"/>
      <c r="P292" s="34"/>
      <c r="Q292" s="34"/>
      <c r="R292" s="34"/>
      <c r="S292" s="34"/>
      <c r="T292" s="34"/>
      <c r="U292" s="5"/>
      <c r="V292" s="5"/>
      <c r="W292" s="5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2" customFormat="1" x14ac:dyDescent="0.25">
      <c r="A293" s="70"/>
      <c r="B293" s="71"/>
      <c r="C293" s="72"/>
      <c r="D293" s="73"/>
      <c r="E293" s="17"/>
      <c r="F293" s="17"/>
      <c r="G293" s="31"/>
      <c r="H293" s="31"/>
      <c r="I293" s="31"/>
      <c r="J293" s="31"/>
      <c r="K293" s="31"/>
      <c r="L293" s="34"/>
      <c r="M293" s="34"/>
      <c r="N293" s="34"/>
      <c r="O293" s="34"/>
      <c r="P293" s="34"/>
      <c r="Q293" s="34"/>
      <c r="R293" s="34"/>
      <c r="S293" s="34"/>
      <c r="T293" s="34"/>
      <c r="U293" s="5"/>
      <c r="V293" s="5"/>
      <c r="W293" s="5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2" customFormat="1" ht="15" customHeight="1" x14ac:dyDescent="0.25">
      <c r="A294" s="70"/>
      <c r="B294" s="71"/>
      <c r="C294" s="72"/>
      <c r="D294" s="73"/>
      <c r="E294" s="17"/>
      <c r="F294" s="17"/>
      <c r="G294" s="31"/>
      <c r="H294" s="31"/>
      <c r="I294" s="31"/>
      <c r="J294" s="31"/>
      <c r="K294" s="31"/>
      <c r="L294" s="34"/>
      <c r="M294" s="34"/>
      <c r="N294" s="34"/>
      <c r="O294" s="34"/>
      <c r="P294" s="34"/>
      <c r="Q294" s="34"/>
      <c r="R294" s="34"/>
      <c r="S294" s="34"/>
      <c r="T294" s="34"/>
      <c r="U294" s="5"/>
      <c r="V294" s="5"/>
      <c r="W294" s="5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2" customFormat="1" ht="15" customHeight="1" x14ac:dyDescent="0.25">
      <c r="A295" s="70"/>
      <c r="B295" s="71"/>
      <c r="C295" s="72"/>
      <c r="D295" s="73"/>
      <c r="E295" s="17"/>
      <c r="F295" s="17"/>
      <c r="G295" s="31"/>
      <c r="H295" s="31"/>
      <c r="I295" s="31"/>
      <c r="J295" s="31"/>
      <c r="K295" s="31"/>
      <c r="L295" s="34"/>
      <c r="M295" s="34"/>
      <c r="N295" s="34"/>
      <c r="O295" s="34"/>
      <c r="P295" s="34"/>
      <c r="Q295" s="34"/>
      <c r="R295" s="34"/>
      <c r="S295" s="34"/>
      <c r="T295" s="34"/>
      <c r="U295" s="5"/>
      <c r="V295" s="5"/>
      <c r="W295" s="5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2" customFormat="1" ht="15" hidden="1" customHeight="1" x14ac:dyDescent="0.25">
      <c r="A296" s="70"/>
      <c r="B296" s="71"/>
      <c r="C296" s="72"/>
      <c r="D296" s="73"/>
      <c r="E296" s="17"/>
      <c r="F296" s="17"/>
      <c r="G296" s="31"/>
      <c r="H296" s="31"/>
      <c r="I296" s="31"/>
      <c r="J296" s="31"/>
      <c r="K296" s="31"/>
      <c r="L296" s="34"/>
      <c r="M296" s="34"/>
      <c r="N296" s="34"/>
      <c r="O296" s="34"/>
      <c r="P296" s="34"/>
      <c r="Q296" s="34"/>
      <c r="R296" s="34"/>
      <c r="S296" s="34"/>
      <c r="T296" s="34"/>
      <c r="U296" s="5"/>
      <c r="V296" s="5"/>
      <c r="W296" s="5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2" customFormat="1" ht="3.75" hidden="1" customHeight="1" x14ac:dyDescent="0.25">
      <c r="A297" s="70"/>
      <c r="B297" s="71"/>
      <c r="C297" s="72"/>
      <c r="D297" s="73"/>
      <c r="E297" s="17"/>
      <c r="F297" s="17"/>
      <c r="G297" s="31"/>
      <c r="H297" s="31"/>
      <c r="I297" s="31"/>
      <c r="J297" s="31"/>
      <c r="K297" s="31"/>
      <c r="L297" s="34"/>
      <c r="M297" s="34"/>
      <c r="N297" s="34"/>
      <c r="O297" s="34"/>
      <c r="P297" s="34"/>
      <c r="Q297" s="34"/>
      <c r="R297" s="34"/>
      <c r="S297" s="34"/>
      <c r="T297" s="34"/>
      <c r="U297" s="5"/>
      <c r="V297" s="5"/>
      <c r="W297" s="5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2" customFormat="1" ht="30.75" hidden="1" customHeight="1" x14ac:dyDescent="0.25">
      <c r="A298" s="70"/>
      <c r="B298" s="71"/>
      <c r="C298" s="72"/>
      <c r="D298" s="73"/>
      <c r="E298" s="17"/>
      <c r="F298" s="17"/>
      <c r="G298" s="31"/>
      <c r="H298" s="31"/>
      <c r="I298" s="31"/>
      <c r="J298" s="31"/>
      <c r="K298" s="31"/>
      <c r="L298" s="34"/>
      <c r="M298" s="34"/>
      <c r="N298" s="34"/>
      <c r="O298" s="34"/>
      <c r="P298" s="34"/>
      <c r="Q298" s="34"/>
      <c r="R298" s="34"/>
      <c r="S298" s="34"/>
      <c r="T298" s="34"/>
      <c r="U298" s="5"/>
      <c r="V298" s="5"/>
      <c r="W298" s="5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2" customFormat="1" x14ac:dyDescent="0.25">
      <c r="A299" s="70"/>
      <c r="B299" s="71"/>
      <c r="C299" s="72"/>
      <c r="D299" s="73"/>
      <c r="E299" s="17"/>
      <c r="F299" s="17"/>
      <c r="G299" s="31"/>
      <c r="H299" s="31"/>
      <c r="I299" s="31"/>
      <c r="J299" s="31"/>
      <c r="K299" s="31"/>
      <c r="L299" s="34"/>
      <c r="M299" s="34"/>
      <c r="N299" s="34"/>
      <c r="O299" s="34"/>
      <c r="P299" s="34"/>
      <c r="Q299" s="34"/>
      <c r="R299" s="34"/>
      <c r="S299" s="34"/>
      <c r="T299" s="34"/>
      <c r="U299" s="5"/>
      <c r="V299" s="5"/>
      <c r="W299" s="5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2" customFormat="1" x14ac:dyDescent="0.25">
      <c r="A300" s="70"/>
      <c r="B300" s="71"/>
      <c r="C300" s="72"/>
      <c r="D300" s="73"/>
      <c r="E300" s="17"/>
      <c r="F300" s="17"/>
      <c r="G300" s="31"/>
      <c r="H300" s="31"/>
      <c r="I300" s="31"/>
      <c r="J300" s="31"/>
      <c r="K300" s="31"/>
      <c r="L300" s="34"/>
      <c r="M300" s="34"/>
      <c r="N300" s="34"/>
      <c r="O300" s="34"/>
      <c r="P300" s="34"/>
      <c r="Q300" s="34"/>
      <c r="R300" s="34"/>
      <c r="S300" s="34"/>
      <c r="T300" s="34"/>
      <c r="U300" s="5"/>
      <c r="V300" s="5"/>
      <c r="W300" s="5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2" customFormat="1" x14ac:dyDescent="0.25">
      <c r="A301" s="70"/>
      <c r="B301" s="71"/>
      <c r="C301" s="72"/>
      <c r="D301" s="73"/>
      <c r="E301" s="17"/>
      <c r="F301" s="17"/>
      <c r="G301" s="31"/>
      <c r="H301" s="31"/>
      <c r="I301" s="31"/>
      <c r="J301" s="31"/>
      <c r="K301" s="31"/>
      <c r="L301" s="34"/>
      <c r="M301" s="34"/>
      <c r="N301" s="34"/>
      <c r="O301" s="34"/>
      <c r="P301" s="34"/>
      <c r="Q301" s="34"/>
      <c r="R301" s="34"/>
      <c r="S301" s="34"/>
      <c r="T301" s="34"/>
      <c r="U301" s="5"/>
      <c r="V301" s="5"/>
      <c r="W301" s="5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2" customFormat="1" x14ac:dyDescent="0.25">
      <c r="A302" s="70"/>
      <c r="B302" s="71"/>
      <c r="C302" s="72"/>
      <c r="D302" s="73"/>
      <c r="E302" s="17"/>
      <c r="F302" s="17"/>
      <c r="G302" s="31"/>
      <c r="H302" s="31"/>
      <c r="I302" s="31"/>
      <c r="J302" s="31"/>
      <c r="K302" s="31"/>
      <c r="L302" s="34"/>
      <c r="M302" s="34"/>
      <c r="N302" s="34"/>
      <c r="O302" s="34"/>
      <c r="P302" s="34"/>
      <c r="Q302" s="34"/>
      <c r="R302" s="34"/>
      <c r="S302" s="34"/>
      <c r="T302" s="34"/>
      <c r="U302" s="5"/>
      <c r="V302" s="5"/>
      <c r="W302" s="5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2" customFormat="1" x14ac:dyDescent="0.25">
      <c r="A303" s="70"/>
      <c r="B303" s="71"/>
      <c r="C303" s="72"/>
      <c r="D303" s="73"/>
      <c r="E303" s="17"/>
      <c r="F303" s="17"/>
      <c r="G303" s="31"/>
      <c r="H303" s="31"/>
      <c r="I303" s="31"/>
      <c r="J303" s="31"/>
      <c r="K303" s="31"/>
      <c r="L303" s="34"/>
      <c r="M303" s="34"/>
      <c r="N303" s="34"/>
      <c r="O303" s="34"/>
      <c r="P303" s="34"/>
      <c r="Q303" s="34"/>
      <c r="R303" s="34"/>
      <c r="S303" s="34"/>
      <c r="T303" s="34"/>
      <c r="U303" s="5"/>
      <c r="V303" s="5"/>
      <c r="W303" s="5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2" customFormat="1" x14ac:dyDescent="0.25">
      <c r="A304" s="70"/>
      <c r="B304" s="71"/>
      <c r="C304" s="72"/>
      <c r="D304" s="73"/>
      <c r="E304" s="17"/>
      <c r="F304" s="17"/>
      <c r="G304" s="31"/>
      <c r="H304" s="31"/>
      <c r="I304" s="31"/>
      <c r="J304" s="31"/>
      <c r="K304" s="31"/>
      <c r="L304" s="34"/>
      <c r="M304" s="34"/>
      <c r="N304" s="34"/>
      <c r="O304" s="34"/>
      <c r="P304" s="34"/>
      <c r="Q304" s="34"/>
      <c r="R304" s="34"/>
      <c r="S304" s="34"/>
      <c r="T304" s="34"/>
      <c r="U304" s="5"/>
      <c r="V304" s="5"/>
      <c r="W304" s="5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2" customFormat="1" x14ac:dyDescent="0.25">
      <c r="A305" s="70"/>
      <c r="B305" s="71"/>
      <c r="C305" s="72"/>
      <c r="D305" s="73"/>
      <c r="E305" s="17"/>
      <c r="F305" s="17"/>
      <c r="G305" s="31"/>
      <c r="H305" s="31"/>
      <c r="I305" s="31"/>
      <c r="J305" s="31"/>
      <c r="K305" s="31"/>
      <c r="L305" s="34"/>
      <c r="M305" s="34"/>
      <c r="N305" s="34"/>
      <c r="O305" s="34"/>
      <c r="P305" s="34"/>
      <c r="Q305" s="34"/>
      <c r="R305" s="34"/>
      <c r="S305" s="34"/>
      <c r="T305" s="34"/>
      <c r="U305" s="5"/>
      <c r="V305" s="5"/>
      <c r="W305" s="5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2" customFormat="1" x14ac:dyDescent="0.25">
      <c r="A306" s="70"/>
      <c r="B306" s="71"/>
      <c r="C306" s="72"/>
      <c r="D306" s="73"/>
      <c r="E306" s="17"/>
      <c r="F306" s="17"/>
      <c r="G306" s="31"/>
      <c r="H306" s="31"/>
      <c r="I306" s="31"/>
      <c r="J306" s="31"/>
      <c r="K306" s="31"/>
      <c r="L306" s="34"/>
      <c r="M306" s="34"/>
      <c r="N306" s="34"/>
      <c r="O306" s="34"/>
      <c r="P306" s="34"/>
      <c r="Q306" s="34"/>
      <c r="R306" s="34"/>
      <c r="S306" s="34"/>
      <c r="T306" s="34"/>
      <c r="U306" s="5"/>
      <c r="V306" s="5"/>
      <c r="W306" s="5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2" customFormat="1" x14ac:dyDescent="0.25">
      <c r="A307" s="70"/>
      <c r="B307" s="71"/>
      <c r="C307" s="72"/>
      <c r="D307" s="73"/>
      <c r="E307" s="17"/>
      <c r="F307" s="17"/>
      <c r="G307" s="31"/>
      <c r="H307" s="31"/>
      <c r="I307" s="31"/>
      <c r="J307" s="31"/>
      <c r="K307" s="31"/>
      <c r="L307" s="34"/>
      <c r="M307" s="34"/>
      <c r="N307" s="34"/>
      <c r="O307" s="34"/>
      <c r="P307" s="34"/>
      <c r="Q307" s="34"/>
      <c r="R307" s="34"/>
      <c r="S307" s="34"/>
      <c r="T307" s="34"/>
      <c r="U307" s="5"/>
      <c r="V307" s="5"/>
      <c r="W307" s="5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s="2" customFormat="1" x14ac:dyDescent="0.25">
      <c r="A308" s="70"/>
      <c r="B308" s="71"/>
      <c r="C308" s="72"/>
      <c r="D308" s="73"/>
      <c r="E308" s="17"/>
      <c r="F308" s="17"/>
      <c r="G308" s="31"/>
      <c r="H308" s="31"/>
      <c r="I308" s="31"/>
      <c r="J308" s="31"/>
      <c r="K308" s="31"/>
      <c r="L308" s="34"/>
      <c r="M308" s="34"/>
      <c r="N308" s="34"/>
      <c r="O308" s="34"/>
      <c r="P308" s="34"/>
      <c r="Q308" s="34"/>
      <c r="R308" s="34"/>
      <c r="S308" s="34"/>
      <c r="T308" s="34"/>
      <c r="U308" s="5"/>
      <c r="V308" s="5"/>
      <c r="W308" s="5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s="2" customFormat="1" x14ac:dyDescent="0.25">
      <c r="A309" s="70"/>
      <c r="B309" s="71"/>
      <c r="C309" s="72"/>
      <c r="D309" s="73"/>
      <c r="E309" s="17"/>
      <c r="F309" s="17"/>
      <c r="G309" s="31"/>
      <c r="H309" s="31"/>
      <c r="I309" s="31"/>
      <c r="J309" s="31"/>
      <c r="K309" s="31"/>
      <c r="L309" s="34"/>
      <c r="M309" s="34"/>
      <c r="N309" s="34"/>
      <c r="O309" s="34"/>
      <c r="P309" s="34"/>
      <c r="Q309" s="34"/>
      <c r="R309" s="34"/>
      <c r="S309" s="34"/>
      <c r="T309" s="34"/>
      <c r="U309" s="5"/>
      <c r="V309" s="5"/>
      <c r="W309" s="5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s="2" customFormat="1" x14ac:dyDescent="0.25">
      <c r="A310" s="70"/>
      <c r="B310" s="71"/>
      <c r="C310" s="72"/>
      <c r="D310" s="73"/>
      <c r="E310" s="17"/>
      <c r="F310" s="17"/>
      <c r="G310" s="31"/>
      <c r="H310" s="31"/>
      <c r="I310" s="31"/>
      <c r="J310" s="31"/>
      <c r="K310" s="31"/>
      <c r="L310" s="34"/>
      <c r="M310" s="34"/>
      <c r="N310" s="34"/>
      <c r="O310" s="34"/>
      <c r="P310" s="34"/>
      <c r="Q310" s="34"/>
      <c r="R310" s="34"/>
      <c r="S310" s="34"/>
      <c r="T310" s="34"/>
      <c r="U310" s="5"/>
      <c r="V310" s="5"/>
      <c r="W310" s="5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s="2" customFormat="1" x14ac:dyDescent="0.25">
      <c r="A311" s="70"/>
      <c r="B311" s="71"/>
      <c r="C311" s="72"/>
      <c r="D311" s="73"/>
      <c r="E311" s="17"/>
      <c r="F311" s="17"/>
      <c r="G311" s="31"/>
      <c r="H311" s="31"/>
      <c r="I311" s="31"/>
      <c r="J311" s="31"/>
      <c r="K311" s="31"/>
      <c r="L311" s="34"/>
      <c r="M311" s="34"/>
      <c r="N311" s="34"/>
      <c r="O311" s="34"/>
      <c r="P311" s="34"/>
      <c r="Q311" s="34"/>
      <c r="R311" s="34"/>
      <c r="S311" s="34"/>
      <c r="T311" s="34"/>
      <c r="U311" s="5"/>
      <c r="V311" s="5"/>
      <c r="W311" s="5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s="2" customFormat="1" x14ac:dyDescent="0.25">
      <c r="A312" s="70"/>
      <c r="B312" s="71"/>
      <c r="C312" s="72"/>
      <c r="D312" s="73"/>
      <c r="E312" s="17"/>
      <c r="F312" s="17"/>
      <c r="G312" s="31"/>
      <c r="H312" s="31"/>
      <c r="I312" s="31"/>
      <c r="J312" s="31"/>
      <c r="K312" s="31"/>
      <c r="L312" s="34"/>
      <c r="M312" s="34"/>
      <c r="N312" s="34"/>
      <c r="O312" s="34"/>
      <c r="P312" s="34"/>
      <c r="Q312" s="34"/>
      <c r="R312" s="34"/>
      <c r="S312" s="34"/>
      <c r="T312" s="34"/>
      <c r="U312" s="5"/>
      <c r="V312" s="5"/>
      <c r="W312" s="5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s="2" customFormat="1" x14ac:dyDescent="0.25">
      <c r="A313" s="70"/>
      <c r="B313" s="71"/>
      <c r="C313" s="72"/>
      <c r="D313" s="73"/>
      <c r="E313" s="17"/>
      <c r="F313" s="17"/>
      <c r="G313" s="31"/>
      <c r="H313" s="31"/>
      <c r="I313" s="31"/>
      <c r="J313" s="31"/>
      <c r="K313" s="31"/>
      <c r="L313" s="34"/>
      <c r="M313" s="34"/>
      <c r="N313" s="34"/>
      <c r="O313" s="34"/>
      <c r="P313" s="34"/>
      <c r="Q313" s="34"/>
      <c r="R313" s="34"/>
      <c r="S313" s="34"/>
      <c r="T313" s="34"/>
      <c r="U313" s="5"/>
      <c r="V313" s="5"/>
      <c r="W313" s="5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s="2" customFormat="1" x14ac:dyDescent="0.25">
      <c r="A314" s="70"/>
      <c r="B314" s="71"/>
      <c r="C314" s="72"/>
      <c r="D314" s="73"/>
      <c r="E314" s="17"/>
      <c r="F314" s="17"/>
      <c r="G314" s="31"/>
      <c r="H314" s="31"/>
      <c r="I314" s="31"/>
      <c r="J314" s="31"/>
      <c r="K314" s="31"/>
      <c r="L314" s="34"/>
      <c r="M314" s="34"/>
      <c r="N314" s="34"/>
      <c r="O314" s="34"/>
      <c r="P314" s="34"/>
      <c r="Q314" s="34"/>
      <c r="R314" s="34"/>
      <c r="S314" s="34"/>
      <c r="T314" s="34"/>
      <c r="U314" s="5"/>
      <c r="V314" s="5"/>
      <c r="W314" s="5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s="2" customFormat="1" x14ac:dyDescent="0.25">
      <c r="A315" s="70"/>
      <c r="B315" s="71"/>
      <c r="C315" s="72"/>
      <c r="D315" s="73"/>
      <c r="E315" s="17"/>
      <c r="F315" s="17"/>
      <c r="G315" s="31"/>
      <c r="H315" s="31"/>
      <c r="I315" s="31"/>
      <c r="J315" s="31"/>
      <c r="K315" s="31"/>
      <c r="L315" s="34"/>
      <c r="M315" s="34"/>
      <c r="N315" s="34"/>
      <c r="O315" s="34"/>
      <c r="P315" s="34"/>
      <c r="Q315" s="34"/>
      <c r="R315" s="34"/>
      <c r="S315" s="34"/>
      <c r="T315" s="34"/>
      <c r="U315" s="5"/>
      <c r="V315" s="5"/>
      <c r="W315" s="5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s="2" customFormat="1" x14ac:dyDescent="0.25">
      <c r="A316" s="70"/>
      <c r="B316" s="71"/>
      <c r="C316" s="72"/>
      <c r="D316" s="73"/>
      <c r="E316" s="17"/>
      <c r="F316" s="17"/>
      <c r="G316" s="31"/>
      <c r="H316" s="31"/>
      <c r="I316" s="31"/>
      <c r="J316" s="31"/>
      <c r="K316" s="31"/>
      <c r="L316" s="34"/>
      <c r="M316" s="34"/>
      <c r="N316" s="34"/>
      <c r="O316" s="34"/>
      <c r="P316" s="34"/>
      <c r="Q316" s="34"/>
      <c r="R316" s="34"/>
      <c r="S316" s="34"/>
      <c r="T316" s="34"/>
      <c r="U316" s="5"/>
      <c r="V316" s="5"/>
      <c r="W316" s="5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s="2" customFormat="1" x14ac:dyDescent="0.25">
      <c r="A317" s="70"/>
      <c r="B317" s="71"/>
      <c r="C317" s="72"/>
      <c r="D317" s="73"/>
      <c r="E317" s="17"/>
      <c r="F317" s="17"/>
      <c r="G317" s="31"/>
      <c r="H317" s="31"/>
      <c r="I317" s="31"/>
      <c r="J317" s="31"/>
      <c r="K317" s="31"/>
      <c r="L317" s="34"/>
      <c r="M317" s="34"/>
      <c r="N317" s="34"/>
      <c r="O317" s="34"/>
      <c r="P317" s="34"/>
      <c r="Q317" s="34"/>
      <c r="R317" s="34"/>
      <c r="S317" s="34"/>
      <c r="T317" s="34"/>
      <c r="U317" s="5"/>
      <c r="V317" s="5"/>
      <c r="W317" s="5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s="2" customFormat="1" x14ac:dyDescent="0.25">
      <c r="A318" s="70"/>
      <c r="B318" s="71"/>
      <c r="C318" s="72"/>
      <c r="D318" s="73"/>
      <c r="E318" s="17"/>
      <c r="F318" s="17"/>
      <c r="G318" s="31"/>
      <c r="H318" s="31"/>
      <c r="I318" s="31"/>
      <c r="J318" s="31"/>
      <c r="K318" s="31"/>
      <c r="L318" s="34"/>
      <c r="M318" s="34"/>
      <c r="N318" s="34"/>
      <c r="O318" s="34"/>
      <c r="P318" s="34"/>
      <c r="Q318" s="34"/>
      <c r="R318" s="34"/>
      <c r="S318" s="34"/>
      <c r="T318" s="34"/>
      <c r="U318" s="5"/>
      <c r="V318" s="5"/>
      <c r="W318" s="5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s="2" customFormat="1" x14ac:dyDescent="0.25">
      <c r="A319" s="70"/>
      <c r="B319" s="71"/>
      <c r="C319" s="72"/>
      <c r="D319" s="73"/>
      <c r="E319" s="17"/>
      <c r="F319" s="17"/>
      <c r="G319" s="31"/>
      <c r="H319" s="31"/>
      <c r="I319" s="31"/>
      <c r="J319" s="31"/>
      <c r="K319" s="31"/>
      <c r="L319" s="34"/>
      <c r="M319" s="34"/>
      <c r="N319" s="34"/>
      <c r="O319" s="34"/>
      <c r="P319" s="34"/>
      <c r="Q319" s="34"/>
      <c r="R319" s="34"/>
      <c r="S319" s="34"/>
      <c r="T319" s="34"/>
      <c r="U319" s="5"/>
      <c r="V319" s="5"/>
      <c r="W319" s="5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s="2" customFormat="1" x14ac:dyDescent="0.25">
      <c r="A320" s="70"/>
      <c r="B320" s="71"/>
      <c r="C320" s="72"/>
      <c r="D320" s="73"/>
      <c r="E320" s="17"/>
      <c r="F320" s="17"/>
      <c r="G320" s="31"/>
      <c r="H320" s="31"/>
      <c r="I320" s="31"/>
      <c r="J320" s="31"/>
      <c r="K320" s="31"/>
      <c r="L320" s="34"/>
      <c r="M320" s="34"/>
      <c r="N320" s="34"/>
      <c r="O320" s="34"/>
      <c r="P320" s="34"/>
      <c r="Q320" s="34"/>
      <c r="R320" s="34"/>
      <c r="S320" s="34"/>
      <c r="T320" s="34"/>
      <c r="U320" s="5"/>
      <c r="V320" s="5"/>
      <c r="W320" s="5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2" customFormat="1" x14ac:dyDescent="0.25">
      <c r="A321" s="70"/>
      <c r="B321" s="71"/>
      <c r="C321" s="72"/>
      <c r="D321" s="73"/>
      <c r="E321" s="17"/>
      <c r="F321" s="17"/>
      <c r="G321" s="31"/>
      <c r="H321" s="31"/>
      <c r="I321" s="31"/>
      <c r="J321" s="31"/>
      <c r="K321" s="31"/>
      <c r="L321" s="34"/>
      <c r="M321" s="34"/>
      <c r="N321" s="34"/>
      <c r="O321" s="34"/>
      <c r="P321" s="34"/>
      <c r="Q321" s="34"/>
      <c r="R321" s="34"/>
      <c r="S321" s="34"/>
      <c r="T321" s="34"/>
      <c r="U321" s="5"/>
      <c r="V321" s="5"/>
      <c r="W321" s="5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2" customFormat="1" x14ac:dyDescent="0.25">
      <c r="A322" s="70"/>
      <c r="B322" s="71"/>
      <c r="C322" s="72"/>
      <c r="D322" s="73"/>
      <c r="E322" s="17"/>
      <c r="F322" s="17"/>
      <c r="G322" s="31"/>
      <c r="H322" s="31"/>
      <c r="I322" s="31"/>
      <c r="J322" s="31"/>
      <c r="K322" s="31"/>
      <c r="L322" s="34"/>
      <c r="M322" s="34"/>
      <c r="N322" s="34"/>
      <c r="O322" s="34"/>
      <c r="P322" s="34"/>
      <c r="Q322" s="34"/>
      <c r="R322" s="34"/>
      <c r="S322" s="34"/>
      <c r="T322" s="34"/>
      <c r="U322" s="5"/>
      <c r="V322" s="5"/>
      <c r="W322" s="5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2" customFormat="1" x14ac:dyDescent="0.25">
      <c r="A323" s="70"/>
      <c r="B323" s="71"/>
      <c r="C323" s="72"/>
      <c r="D323" s="73"/>
      <c r="E323" s="17"/>
      <c r="F323" s="17"/>
      <c r="G323" s="31"/>
      <c r="H323" s="31"/>
      <c r="I323" s="31"/>
      <c r="J323" s="31"/>
      <c r="K323" s="31"/>
      <c r="L323" s="34"/>
      <c r="M323" s="34"/>
      <c r="N323" s="34"/>
      <c r="O323" s="34"/>
      <c r="P323" s="34"/>
      <c r="Q323" s="34"/>
      <c r="R323" s="34"/>
      <c r="S323" s="34"/>
      <c r="T323" s="34"/>
      <c r="U323" s="5"/>
      <c r="V323" s="5"/>
      <c r="W323" s="5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2" customFormat="1" x14ac:dyDescent="0.25">
      <c r="A324" s="70"/>
      <c r="B324" s="71"/>
      <c r="C324" s="72"/>
      <c r="D324" s="73"/>
      <c r="E324" s="17"/>
      <c r="F324" s="17"/>
      <c r="G324" s="31"/>
      <c r="H324" s="31"/>
      <c r="I324" s="31"/>
      <c r="J324" s="31"/>
      <c r="K324" s="31"/>
      <c r="L324" s="34"/>
      <c r="M324" s="34"/>
      <c r="N324" s="34"/>
      <c r="O324" s="34"/>
      <c r="P324" s="34"/>
      <c r="Q324" s="34"/>
      <c r="R324" s="34"/>
      <c r="S324" s="34"/>
      <c r="T324" s="34"/>
      <c r="U324" s="5"/>
      <c r="V324" s="5"/>
      <c r="W324" s="5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2" customFormat="1" x14ac:dyDescent="0.25">
      <c r="A325" s="70"/>
      <c r="B325" s="71"/>
      <c r="C325" s="72"/>
      <c r="D325" s="73"/>
      <c r="E325" s="17"/>
      <c r="F325" s="17"/>
      <c r="G325" s="31"/>
      <c r="H325" s="31"/>
      <c r="I325" s="31"/>
      <c r="J325" s="31"/>
      <c r="K325" s="31"/>
      <c r="L325" s="34"/>
      <c r="M325" s="34"/>
      <c r="N325" s="34"/>
      <c r="O325" s="34"/>
      <c r="P325" s="34"/>
      <c r="Q325" s="34"/>
      <c r="R325" s="34"/>
      <c r="S325" s="34"/>
      <c r="T325" s="34"/>
      <c r="U325" s="5"/>
      <c r="V325" s="5"/>
      <c r="W325" s="5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s="2" customFormat="1" x14ac:dyDescent="0.25">
      <c r="A326" s="70"/>
      <c r="B326" s="71"/>
      <c r="C326" s="72"/>
      <c r="D326" s="73"/>
      <c r="E326" s="17"/>
      <c r="F326" s="17"/>
      <c r="G326" s="31"/>
      <c r="H326" s="31"/>
      <c r="I326" s="31"/>
      <c r="J326" s="31"/>
      <c r="K326" s="31"/>
      <c r="L326" s="34"/>
      <c r="M326" s="34"/>
      <c r="N326" s="34"/>
      <c r="O326" s="34"/>
      <c r="P326" s="34"/>
      <c r="Q326" s="34"/>
      <c r="R326" s="34"/>
      <c r="S326" s="34"/>
      <c r="T326" s="34"/>
      <c r="U326" s="5"/>
      <c r="V326" s="5"/>
      <c r="W326" s="5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2" customFormat="1" x14ac:dyDescent="0.25">
      <c r="A327" s="70"/>
      <c r="B327" s="71"/>
      <c r="C327" s="72"/>
      <c r="D327" s="73"/>
      <c r="E327" s="17"/>
      <c r="F327" s="17"/>
      <c r="G327" s="31"/>
      <c r="H327" s="31"/>
      <c r="I327" s="31"/>
      <c r="J327" s="31"/>
      <c r="K327" s="31"/>
      <c r="L327" s="34"/>
      <c r="M327" s="34"/>
      <c r="N327" s="34"/>
      <c r="O327" s="34"/>
      <c r="P327" s="34"/>
      <c r="Q327" s="34"/>
      <c r="R327" s="34"/>
      <c r="S327" s="34"/>
      <c r="T327" s="34"/>
      <c r="U327" s="5"/>
      <c r="V327" s="5"/>
      <c r="W327" s="5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2" customFormat="1" x14ac:dyDescent="0.25">
      <c r="A328" s="70"/>
      <c r="B328" s="71"/>
      <c r="C328" s="72"/>
      <c r="D328" s="73"/>
      <c r="E328" s="17"/>
      <c r="F328" s="17"/>
      <c r="G328" s="31"/>
      <c r="H328" s="31"/>
      <c r="I328" s="31"/>
      <c r="J328" s="31"/>
      <c r="K328" s="31"/>
      <c r="L328" s="34"/>
      <c r="M328" s="34"/>
      <c r="N328" s="34"/>
      <c r="O328" s="34"/>
      <c r="P328" s="34"/>
      <c r="Q328" s="34"/>
      <c r="R328" s="34"/>
      <c r="S328" s="34"/>
      <c r="T328" s="34"/>
      <c r="U328" s="5"/>
      <c r="V328" s="5"/>
      <c r="W328" s="5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2" customFormat="1" x14ac:dyDescent="0.25">
      <c r="A329" s="70"/>
      <c r="B329" s="71"/>
      <c r="C329" s="72"/>
      <c r="D329" s="73"/>
      <c r="E329" s="17"/>
      <c r="F329" s="17"/>
      <c r="G329" s="31"/>
      <c r="H329" s="31"/>
      <c r="I329" s="31"/>
      <c r="J329" s="31"/>
      <c r="K329" s="31"/>
      <c r="L329" s="34"/>
      <c r="M329" s="34"/>
      <c r="N329" s="34"/>
      <c r="O329" s="34"/>
      <c r="P329" s="34"/>
      <c r="Q329" s="34"/>
      <c r="R329" s="34"/>
      <c r="S329" s="34"/>
      <c r="T329" s="34"/>
      <c r="U329" s="5"/>
      <c r="V329" s="5"/>
      <c r="W329" s="5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2" customFormat="1" x14ac:dyDescent="0.25">
      <c r="A330" s="70"/>
      <c r="B330" s="71"/>
      <c r="C330" s="72"/>
      <c r="D330" s="73"/>
      <c r="E330" s="17"/>
      <c r="F330" s="17"/>
      <c r="G330" s="31"/>
      <c r="H330" s="31"/>
      <c r="I330" s="31"/>
      <c r="J330" s="31"/>
      <c r="K330" s="31"/>
      <c r="L330" s="34"/>
      <c r="M330" s="34"/>
      <c r="N330" s="34"/>
      <c r="O330" s="34"/>
      <c r="P330" s="34"/>
      <c r="Q330" s="34"/>
      <c r="R330" s="34"/>
      <c r="S330" s="34"/>
      <c r="T330" s="34"/>
      <c r="U330" s="5"/>
      <c r="V330" s="5"/>
      <c r="W330" s="5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2" customFormat="1" x14ac:dyDescent="0.25">
      <c r="A331" s="70"/>
      <c r="B331" s="71"/>
      <c r="C331" s="72"/>
      <c r="D331" s="73"/>
      <c r="E331" s="17"/>
      <c r="F331" s="17"/>
      <c r="G331" s="31"/>
      <c r="H331" s="31"/>
      <c r="I331" s="31"/>
      <c r="J331" s="31"/>
      <c r="K331" s="31"/>
      <c r="L331" s="34"/>
      <c r="M331" s="34"/>
      <c r="N331" s="34"/>
      <c r="O331" s="34"/>
      <c r="P331" s="34"/>
      <c r="Q331" s="34"/>
      <c r="R331" s="34"/>
      <c r="S331" s="34"/>
      <c r="T331" s="34"/>
      <c r="U331" s="5"/>
      <c r="V331" s="5"/>
      <c r="W331" s="5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s="2" customFormat="1" x14ac:dyDescent="0.25">
      <c r="A332" s="70"/>
      <c r="B332" s="71"/>
      <c r="C332" s="72"/>
      <c r="D332" s="73"/>
      <c r="E332" s="17"/>
      <c r="F332" s="17"/>
      <c r="G332" s="31"/>
      <c r="H332" s="31"/>
      <c r="I332" s="31"/>
      <c r="J332" s="31"/>
      <c r="K332" s="31"/>
      <c r="L332" s="34"/>
      <c r="M332" s="34"/>
      <c r="N332" s="34"/>
      <c r="O332" s="34"/>
      <c r="P332" s="34"/>
      <c r="Q332" s="34"/>
      <c r="R332" s="34"/>
      <c r="S332" s="34"/>
      <c r="T332" s="34"/>
      <c r="U332" s="5"/>
      <c r="V332" s="5"/>
      <c r="W332" s="5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s="2" customFormat="1" x14ac:dyDescent="0.25">
      <c r="A333" s="70"/>
      <c r="B333" s="71"/>
      <c r="C333" s="72"/>
      <c r="D333" s="73"/>
      <c r="E333" s="17"/>
      <c r="F333" s="17"/>
      <c r="G333" s="31"/>
      <c r="H333" s="31"/>
      <c r="I333" s="31"/>
      <c r="J333" s="31"/>
      <c r="K333" s="31"/>
      <c r="L333" s="34"/>
      <c r="M333" s="34"/>
      <c r="N333" s="34"/>
      <c r="O333" s="34"/>
      <c r="P333" s="34"/>
      <c r="Q333" s="34"/>
      <c r="R333" s="34"/>
      <c r="S333" s="34"/>
      <c r="T333" s="34"/>
      <c r="U333" s="5"/>
      <c r="V333" s="5"/>
      <c r="W333" s="5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s="2" customFormat="1" x14ac:dyDescent="0.25">
      <c r="A334" s="70"/>
      <c r="B334" s="71"/>
      <c r="C334" s="72"/>
      <c r="D334" s="73"/>
      <c r="E334" s="17"/>
      <c r="F334" s="17"/>
      <c r="G334" s="31"/>
      <c r="H334" s="31"/>
      <c r="I334" s="31"/>
      <c r="J334" s="31"/>
      <c r="K334" s="31"/>
      <c r="L334" s="34"/>
      <c r="M334" s="34"/>
      <c r="N334" s="34"/>
      <c r="O334" s="34"/>
      <c r="P334" s="34"/>
      <c r="Q334" s="34"/>
      <c r="R334" s="34"/>
      <c r="S334" s="34"/>
      <c r="T334" s="34"/>
      <c r="U334" s="5"/>
      <c r="V334" s="5"/>
      <c r="W334" s="5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s="2" customFormat="1" x14ac:dyDescent="0.25">
      <c r="A335" s="70"/>
      <c r="B335" s="71"/>
      <c r="C335" s="72"/>
      <c r="D335" s="73"/>
      <c r="E335" s="17"/>
      <c r="F335" s="17"/>
      <c r="G335" s="31"/>
      <c r="H335" s="31"/>
      <c r="I335" s="31"/>
      <c r="J335" s="31"/>
      <c r="K335" s="31"/>
      <c r="L335" s="34"/>
      <c r="M335" s="34"/>
      <c r="N335" s="34"/>
      <c r="O335" s="34"/>
      <c r="P335" s="34"/>
      <c r="Q335" s="34"/>
      <c r="R335" s="34"/>
      <c r="S335" s="34"/>
      <c r="T335" s="34"/>
      <c r="U335" s="5"/>
      <c r="V335" s="5"/>
      <c r="W335" s="5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s="2" customFormat="1" x14ac:dyDescent="0.25">
      <c r="A336" s="70"/>
      <c r="B336" s="71"/>
      <c r="C336" s="72"/>
      <c r="D336" s="73"/>
      <c r="E336" s="17"/>
      <c r="F336" s="17"/>
      <c r="G336" s="31"/>
      <c r="H336" s="31"/>
      <c r="I336" s="31"/>
      <c r="J336" s="31"/>
      <c r="K336" s="31"/>
      <c r="L336" s="34"/>
      <c r="M336" s="34"/>
      <c r="N336" s="34"/>
      <c r="O336" s="34"/>
      <c r="P336" s="34"/>
      <c r="Q336" s="34"/>
      <c r="R336" s="34"/>
      <c r="S336" s="34"/>
      <c r="T336" s="34"/>
      <c r="U336" s="5"/>
      <c r="V336" s="5"/>
      <c r="W336" s="5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s="2" customFormat="1" x14ac:dyDescent="0.25">
      <c r="A337" s="70"/>
      <c r="B337" s="71"/>
      <c r="C337" s="72"/>
      <c r="D337" s="73"/>
      <c r="E337" s="17"/>
      <c r="F337" s="17"/>
      <c r="G337" s="31"/>
      <c r="H337" s="31"/>
      <c r="I337" s="31"/>
      <c r="J337" s="31"/>
      <c r="K337" s="31"/>
      <c r="L337" s="34"/>
      <c r="M337" s="34"/>
      <c r="N337" s="34"/>
      <c r="O337" s="34"/>
      <c r="P337" s="34"/>
      <c r="Q337" s="34"/>
      <c r="R337" s="34"/>
      <c r="S337" s="34"/>
      <c r="T337" s="34"/>
      <c r="U337" s="5"/>
      <c r="V337" s="5"/>
      <c r="W337" s="5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s="2" customFormat="1" x14ac:dyDescent="0.25">
      <c r="A338" s="70"/>
      <c r="B338" s="71"/>
      <c r="C338" s="72"/>
      <c r="D338" s="73"/>
      <c r="E338" s="17"/>
      <c r="F338" s="17"/>
      <c r="G338" s="31"/>
      <c r="H338" s="31"/>
      <c r="I338" s="31"/>
      <c r="J338" s="31"/>
      <c r="K338" s="31"/>
      <c r="L338" s="34"/>
      <c r="M338" s="34"/>
      <c r="N338" s="34"/>
      <c r="O338" s="34"/>
      <c r="P338" s="34"/>
      <c r="Q338" s="34"/>
      <c r="R338" s="34"/>
      <c r="S338" s="34"/>
      <c r="T338" s="34"/>
      <c r="U338" s="5"/>
      <c r="V338" s="5"/>
      <c r="W338" s="5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s="2" customFormat="1" x14ac:dyDescent="0.25">
      <c r="A339" s="70"/>
      <c r="B339" s="71"/>
      <c r="C339" s="72"/>
      <c r="D339" s="73"/>
      <c r="E339" s="17"/>
      <c r="F339" s="17"/>
      <c r="G339" s="31"/>
      <c r="H339" s="31"/>
      <c r="I339" s="31"/>
      <c r="J339" s="31"/>
      <c r="K339" s="31"/>
      <c r="L339" s="34"/>
      <c r="M339" s="34"/>
      <c r="N339" s="34"/>
      <c r="O339" s="34"/>
      <c r="P339" s="34"/>
      <c r="Q339" s="34"/>
      <c r="R339" s="34"/>
      <c r="S339" s="34"/>
      <c r="T339" s="34"/>
      <c r="U339" s="5"/>
      <c r="V339" s="5"/>
      <c r="W339" s="5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s="2" customFormat="1" x14ac:dyDescent="0.25">
      <c r="A340" s="70"/>
      <c r="B340" s="71"/>
      <c r="C340" s="72"/>
      <c r="D340" s="73"/>
      <c r="E340" s="17"/>
      <c r="F340" s="17"/>
      <c r="G340" s="31"/>
      <c r="H340" s="31"/>
      <c r="I340" s="31"/>
      <c r="J340" s="31"/>
      <c r="K340" s="31"/>
      <c r="L340" s="34"/>
      <c r="M340" s="34"/>
      <c r="N340" s="34"/>
      <c r="O340" s="34"/>
      <c r="P340" s="34"/>
      <c r="Q340" s="34"/>
      <c r="R340" s="34"/>
      <c r="S340" s="34"/>
      <c r="T340" s="34"/>
      <c r="U340" s="5"/>
      <c r="V340" s="5"/>
      <c r="W340" s="5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s="2" customFormat="1" x14ac:dyDescent="0.25">
      <c r="A341" s="70"/>
      <c r="B341" s="71"/>
      <c r="C341" s="72"/>
      <c r="D341" s="73"/>
      <c r="E341" s="17"/>
      <c r="F341" s="17"/>
      <c r="G341" s="31"/>
      <c r="H341" s="31"/>
      <c r="I341" s="31"/>
      <c r="J341" s="31"/>
      <c r="K341" s="31"/>
      <c r="L341" s="34"/>
      <c r="M341" s="34"/>
      <c r="N341" s="34"/>
      <c r="O341" s="34"/>
      <c r="P341" s="34"/>
      <c r="Q341" s="34"/>
      <c r="R341" s="34"/>
      <c r="S341" s="34"/>
      <c r="T341" s="34"/>
      <c r="U341" s="5"/>
      <c r="V341" s="5"/>
      <c r="W341" s="5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s="2" customFormat="1" x14ac:dyDescent="0.25">
      <c r="A342" s="70"/>
      <c r="B342" s="71"/>
      <c r="C342" s="72"/>
      <c r="D342" s="73"/>
      <c r="E342" s="17"/>
      <c r="F342" s="17"/>
      <c r="G342" s="31"/>
      <c r="H342" s="31"/>
      <c r="I342" s="31"/>
      <c r="J342" s="31"/>
      <c r="K342" s="31"/>
      <c r="L342" s="34"/>
      <c r="M342" s="34"/>
      <c r="N342" s="34"/>
      <c r="O342" s="34"/>
      <c r="P342" s="34"/>
      <c r="Q342" s="34"/>
      <c r="R342" s="34"/>
      <c r="S342" s="34"/>
      <c r="T342" s="34"/>
      <c r="U342" s="5"/>
      <c r="V342" s="5"/>
      <c r="W342" s="5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s="2" customFormat="1" x14ac:dyDescent="0.25">
      <c r="A343" s="70"/>
      <c r="B343" s="71"/>
      <c r="C343" s="72"/>
      <c r="D343" s="73"/>
      <c r="E343" s="17"/>
      <c r="F343" s="17"/>
      <c r="G343" s="31"/>
      <c r="H343" s="31"/>
      <c r="I343" s="31"/>
      <c r="J343" s="31"/>
      <c r="K343" s="31"/>
      <c r="L343" s="34"/>
      <c r="M343" s="34"/>
      <c r="N343" s="34"/>
      <c r="O343" s="34"/>
      <c r="P343" s="34"/>
      <c r="Q343" s="34"/>
      <c r="R343" s="34"/>
      <c r="S343" s="34"/>
      <c r="T343" s="34"/>
      <c r="U343" s="5"/>
      <c r="V343" s="5"/>
      <c r="W343" s="5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s="2" customFormat="1" x14ac:dyDescent="0.25">
      <c r="A344" s="70"/>
      <c r="B344" s="71"/>
      <c r="C344" s="72"/>
      <c r="D344" s="73"/>
      <c r="E344" s="17"/>
      <c r="F344" s="17"/>
      <c r="G344" s="31"/>
      <c r="H344" s="31"/>
      <c r="I344" s="31"/>
      <c r="J344" s="31"/>
      <c r="K344" s="31"/>
      <c r="L344" s="34"/>
      <c r="M344" s="34"/>
      <c r="N344" s="34"/>
      <c r="O344" s="34"/>
      <c r="P344" s="34"/>
      <c r="Q344" s="34"/>
      <c r="R344" s="34"/>
      <c r="S344" s="34"/>
      <c r="T344" s="34"/>
      <c r="U344" s="5"/>
      <c r="V344" s="5"/>
      <c r="W344" s="5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s="2" customFormat="1" x14ac:dyDescent="0.25">
      <c r="A345" s="70"/>
      <c r="B345" s="71"/>
      <c r="C345" s="72"/>
      <c r="D345" s="73"/>
      <c r="E345" s="17"/>
      <c r="F345" s="17"/>
      <c r="G345" s="31"/>
      <c r="H345" s="31"/>
      <c r="I345" s="31"/>
      <c r="J345" s="31"/>
      <c r="K345" s="31"/>
      <c r="L345" s="34"/>
      <c r="M345" s="34"/>
      <c r="N345" s="34"/>
      <c r="O345" s="34"/>
      <c r="P345" s="34"/>
      <c r="Q345" s="34"/>
      <c r="R345" s="34"/>
      <c r="S345" s="34"/>
      <c r="T345" s="34"/>
      <c r="U345" s="5"/>
      <c r="V345" s="5"/>
      <c r="W345" s="5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s="2" customFormat="1" x14ac:dyDescent="0.25">
      <c r="A346" s="70"/>
      <c r="B346" s="71"/>
      <c r="C346" s="72"/>
      <c r="D346" s="73"/>
      <c r="E346" s="17"/>
      <c r="F346" s="17"/>
      <c r="G346" s="31"/>
      <c r="H346" s="31"/>
      <c r="I346" s="31"/>
      <c r="J346" s="31"/>
      <c r="K346" s="31"/>
      <c r="L346" s="34"/>
      <c r="M346" s="34"/>
      <c r="N346" s="34"/>
      <c r="O346" s="34"/>
      <c r="P346" s="34"/>
      <c r="Q346" s="34"/>
      <c r="R346" s="34"/>
      <c r="S346" s="34"/>
      <c r="T346" s="34"/>
      <c r="U346" s="5"/>
      <c r="V346" s="5"/>
      <c r="W346" s="5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s="2" customFormat="1" x14ac:dyDescent="0.25">
      <c r="A347" s="70"/>
      <c r="B347" s="71"/>
      <c r="C347" s="72"/>
      <c r="D347" s="73"/>
      <c r="E347" s="17"/>
      <c r="F347" s="17"/>
      <c r="G347" s="31"/>
      <c r="H347" s="31"/>
      <c r="I347" s="31"/>
      <c r="J347" s="31"/>
      <c r="K347" s="31"/>
      <c r="L347" s="34"/>
      <c r="M347" s="34"/>
      <c r="N347" s="34"/>
      <c r="O347" s="34"/>
      <c r="P347" s="34"/>
      <c r="Q347" s="34"/>
      <c r="R347" s="34"/>
      <c r="S347" s="34"/>
      <c r="T347" s="34"/>
      <c r="U347" s="5"/>
      <c r="V347" s="5"/>
      <c r="W347" s="5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2" customFormat="1" x14ac:dyDescent="0.25">
      <c r="A348" s="70"/>
      <c r="B348" s="71"/>
      <c r="C348" s="72"/>
      <c r="D348" s="73"/>
      <c r="E348" s="17"/>
      <c r="F348" s="17"/>
      <c r="G348" s="31"/>
      <c r="H348" s="31"/>
      <c r="I348" s="31"/>
      <c r="J348" s="31"/>
      <c r="K348" s="31"/>
      <c r="L348" s="34"/>
      <c r="M348" s="34"/>
      <c r="N348" s="34"/>
      <c r="O348" s="34"/>
      <c r="P348" s="34"/>
      <c r="Q348" s="34"/>
      <c r="R348" s="34"/>
      <c r="S348" s="34"/>
      <c r="T348" s="34"/>
      <c r="U348" s="5"/>
      <c r="V348" s="5"/>
      <c r="W348" s="5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2" customFormat="1" x14ac:dyDescent="0.25">
      <c r="A349" s="70"/>
      <c r="B349" s="71"/>
      <c r="C349" s="72"/>
      <c r="D349" s="73"/>
      <c r="E349" s="17"/>
      <c r="F349" s="17"/>
      <c r="G349" s="31"/>
      <c r="H349" s="31"/>
      <c r="I349" s="31"/>
      <c r="J349" s="31"/>
      <c r="K349" s="31"/>
      <c r="L349" s="34"/>
      <c r="M349" s="34"/>
      <c r="N349" s="34"/>
      <c r="O349" s="34"/>
      <c r="P349" s="34"/>
      <c r="Q349" s="34"/>
      <c r="R349" s="34"/>
      <c r="S349" s="34"/>
      <c r="T349" s="34"/>
      <c r="U349" s="5"/>
      <c r="V349" s="5"/>
      <c r="W349" s="5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2" customFormat="1" x14ac:dyDescent="0.25">
      <c r="A350" s="70"/>
      <c r="B350" s="71"/>
      <c r="C350" s="72"/>
      <c r="D350" s="73"/>
      <c r="E350" s="17"/>
      <c r="F350" s="17"/>
      <c r="G350" s="31"/>
      <c r="H350" s="31"/>
      <c r="I350" s="31"/>
      <c r="J350" s="31"/>
      <c r="K350" s="31"/>
      <c r="L350" s="34"/>
      <c r="M350" s="34"/>
      <c r="N350" s="34"/>
      <c r="O350" s="34"/>
      <c r="P350" s="34"/>
      <c r="Q350" s="34"/>
      <c r="R350" s="34"/>
      <c r="S350" s="34"/>
      <c r="T350" s="34"/>
      <c r="U350" s="5"/>
      <c r="V350" s="5"/>
      <c r="W350" s="5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2" customFormat="1" x14ac:dyDescent="0.25">
      <c r="A351" s="70"/>
      <c r="B351" s="71"/>
      <c r="C351" s="72"/>
      <c r="D351" s="73"/>
      <c r="E351" s="17"/>
      <c r="F351" s="17"/>
      <c r="G351" s="31"/>
      <c r="H351" s="31"/>
      <c r="I351" s="31"/>
      <c r="J351" s="31"/>
      <c r="K351" s="31"/>
      <c r="L351" s="34"/>
      <c r="M351" s="34"/>
      <c r="N351" s="34"/>
      <c r="O351" s="34"/>
      <c r="P351" s="34"/>
      <c r="Q351" s="34"/>
      <c r="R351" s="34"/>
      <c r="S351" s="34"/>
      <c r="T351" s="34"/>
      <c r="U351" s="5"/>
      <c r="V351" s="5"/>
      <c r="W351" s="5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s="2" customFormat="1" x14ac:dyDescent="0.25">
      <c r="A352" s="70"/>
      <c r="B352" s="71"/>
      <c r="C352" s="72"/>
      <c r="D352" s="73"/>
      <c r="E352" s="17"/>
      <c r="F352" s="17"/>
      <c r="G352" s="31"/>
      <c r="H352" s="31"/>
      <c r="I352" s="31"/>
      <c r="J352" s="31"/>
      <c r="K352" s="31"/>
      <c r="L352" s="34"/>
      <c r="M352" s="34"/>
      <c r="N352" s="34"/>
      <c r="O352" s="34"/>
      <c r="P352" s="34"/>
      <c r="Q352" s="34"/>
      <c r="R352" s="34"/>
      <c r="S352" s="34"/>
      <c r="T352" s="34"/>
      <c r="U352" s="5"/>
      <c r="V352" s="5"/>
      <c r="W352" s="5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s="2" customFormat="1" x14ac:dyDescent="0.25">
      <c r="A353" s="70"/>
      <c r="B353" s="71"/>
      <c r="C353" s="72"/>
      <c r="D353" s="73"/>
      <c r="E353" s="17"/>
      <c r="F353" s="17"/>
      <c r="G353" s="31"/>
      <c r="H353" s="31"/>
      <c r="I353" s="31"/>
      <c r="J353" s="31"/>
      <c r="K353" s="31"/>
      <c r="L353" s="34"/>
      <c r="M353" s="34"/>
      <c r="N353" s="34"/>
      <c r="O353" s="34"/>
      <c r="P353" s="34"/>
      <c r="Q353" s="34"/>
      <c r="R353" s="34"/>
      <c r="S353" s="34"/>
      <c r="T353" s="34"/>
      <c r="U353" s="5"/>
      <c r="V353" s="5"/>
      <c r="W353" s="5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2" customFormat="1" x14ac:dyDescent="0.25">
      <c r="A354" s="70"/>
      <c r="B354" s="71"/>
      <c r="C354" s="72"/>
      <c r="D354" s="73"/>
      <c r="E354" s="17"/>
      <c r="F354" s="17"/>
      <c r="G354" s="31"/>
      <c r="H354" s="31"/>
      <c r="I354" s="31"/>
      <c r="J354" s="31"/>
      <c r="K354" s="31"/>
      <c r="L354" s="34"/>
      <c r="M354" s="34"/>
      <c r="N354" s="34"/>
      <c r="O354" s="34"/>
      <c r="P354" s="34"/>
      <c r="Q354" s="34"/>
      <c r="R354" s="34"/>
      <c r="S354" s="34"/>
      <c r="T354" s="34"/>
      <c r="U354" s="5"/>
      <c r="V354" s="5"/>
      <c r="W354" s="5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2" customFormat="1" x14ac:dyDescent="0.25">
      <c r="A355" s="70"/>
      <c r="B355" s="71"/>
      <c r="C355" s="72"/>
      <c r="D355" s="73"/>
      <c r="E355" s="17"/>
      <c r="F355" s="17"/>
      <c r="G355" s="31"/>
      <c r="H355" s="31"/>
      <c r="I355" s="31"/>
      <c r="J355" s="31"/>
      <c r="K355" s="31"/>
      <c r="L355" s="34"/>
      <c r="M355" s="34"/>
      <c r="N355" s="34"/>
      <c r="O355" s="34"/>
      <c r="P355" s="34"/>
      <c r="Q355" s="34"/>
      <c r="R355" s="34"/>
      <c r="S355" s="34"/>
      <c r="T355" s="34"/>
      <c r="U355" s="5"/>
      <c r="V355" s="5"/>
      <c r="W355" s="5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2" customFormat="1" x14ac:dyDescent="0.25">
      <c r="A356" s="70"/>
      <c r="B356" s="71"/>
      <c r="C356" s="72"/>
      <c r="D356" s="73"/>
      <c r="E356" s="17"/>
      <c r="F356" s="17"/>
      <c r="G356" s="31"/>
      <c r="H356" s="31"/>
      <c r="I356" s="31"/>
      <c r="J356" s="31"/>
      <c r="K356" s="31"/>
      <c r="L356" s="34"/>
      <c r="M356" s="34"/>
      <c r="N356" s="34"/>
      <c r="O356" s="34"/>
      <c r="P356" s="34"/>
      <c r="Q356" s="34"/>
      <c r="R356" s="34"/>
      <c r="S356" s="34"/>
      <c r="T356" s="34"/>
      <c r="U356" s="5"/>
      <c r="V356" s="5"/>
      <c r="W356" s="5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2" customFormat="1" x14ac:dyDescent="0.25">
      <c r="A357" s="70"/>
      <c r="B357" s="71"/>
      <c r="C357" s="72"/>
      <c r="D357" s="73"/>
      <c r="E357" s="17"/>
      <c r="F357" s="17"/>
      <c r="G357" s="31"/>
      <c r="H357" s="31"/>
      <c r="I357" s="31"/>
      <c r="J357" s="31"/>
      <c r="K357" s="31"/>
      <c r="L357" s="34"/>
      <c r="M357" s="34"/>
      <c r="N357" s="34"/>
      <c r="O357" s="34"/>
      <c r="P357" s="34"/>
      <c r="Q357" s="34"/>
      <c r="R357" s="34"/>
      <c r="S357" s="34"/>
      <c r="T357" s="34"/>
      <c r="U357" s="5"/>
      <c r="V357" s="5"/>
      <c r="W357" s="5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s="2" customFormat="1" x14ac:dyDescent="0.25">
      <c r="A358" s="70"/>
      <c r="B358" s="71"/>
      <c r="C358" s="72"/>
      <c r="D358" s="73"/>
      <c r="E358" s="17"/>
      <c r="F358" s="17"/>
      <c r="G358" s="31"/>
      <c r="H358" s="31"/>
      <c r="I358" s="31"/>
      <c r="J358" s="31"/>
      <c r="K358" s="31"/>
      <c r="L358" s="34"/>
      <c r="M358" s="34"/>
      <c r="N358" s="34"/>
      <c r="O358" s="34"/>
      <c r="P358" s="34"/>
      <c r="Q358" s="34"/>
      <c r="R358" s="34"/>
      <c r="S358" s="34"/>
      <c r="T358" s="34"/>
      <c r="U358" s="5"/>
      <c r="V358" s="5"/>
      <c r="W358" s="5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s="2" customFormat="1" x14ac:dyDescent="0.25">
      <c r="A359" s="70"/>
      <c r="B359" s="71"/>
      <c r="C359" s="72"/>
      <c r="D359" s="73"/>
      <c r="E359" s="17"/>
      <c r="F359" s="17"/>
      <c r="G359" s="31"/>
      <c r="H359" s="31"/>
      <c r="I359" s="31"/>
      <c r="J359" s="31"/>
      <c r="K359" s="31"/>
      <c r="L359" s="34"/>
      <c r="M359" s="34"/>
      <c r="N359" s="34"/>
      <c r="O359" s="34"/>
      <c r="P359" s="34"/>
      <c r="Q359" s="34"/>
      <c r="R359" s="34"/>
      <c r="S359" s="34"/>
      <c r="T359" s="34"/>
      <c r="U359" s="5"/>
      <c r="V359" s="5"/>
      <c r="W359" s="5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2" customFormat="1" x14ac:dyDescent="0.25">
      <c r="A360" s="70"/>
      <c r="B360" s="71"/>
      <c r="C360" s="72"/>
      <c r="D360" s="73"/>
      <c r="E360" s="17"/>
      <c r="F360" s="17"/>
      <c r="G360" s="31"/>
      <c r="H360" s="31"/>
      <c r="I360" s="31"/>
      <c r="J360" s="31"/>
      <c r="K360" s="31"/>
      <c r="L360" s="34"/>
      <c r="M360" s="34"/>
      <c r="N360" s="34"/>
      <c r="O360" s="34"/>
      <c r="P360" s="34"/>
      <c r="Q360" s="34"/>
      <c r="R360" s="34"/>
      <c r="S360" s="34"/>
      <c r="T360" s="34"/>
      <c r="U360" s="5"/>
      <c r="V360" s="5"/>
      <c r="W360" s="5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2" customFormat="1" x14ac:dyDescent="0.25">
      <c r="A361" s="70"/>
      <c r="B361" s="71"/>
      <c r="C361" s="72"/>
      <c r="D361" s="73"/>
      <c r="E361" s="17"/>
      <c r="F361" s="17"/>
      <c r="G361" s="31"/>
      <c r="H361" s="31"/>
      <c r="I361" s="31"/>
      <c r="J361" s="31"/>
      <c r="K361" s="31"/>
      <c r="L361" s="34"/>
      <c r="M361" s="34"/>
      <c r="N361" s="34"/>
      <c r="O361" s="34"/>
      <c r="P361" s="34"/>
      <c r="Q361" s="34"/>
      <c r="R361" s="34"/>
      <c r="S361" s="34"/>
      <c r="T361" s="34"/>
      <c r="U361" s="5"/>
      <c r="V361" s="5"/>
      <c r="W361" s="5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2" customFormat="1" x14ac:dyDescent="0.25">
      <c r="A362" s="70"/>
      <c r="B362" s="71"/>
      <c r="C362" s="72"/>
      <c r="D362" s="73"/>
      <c r="E362" s="17"/>
      <c r="F362" s="17"/>
      <c r="G362" s="31"/>
      <c r="H362" s="31"/>
      <c r="I362" s="31"/>
      <c r="J362" s="31"/>
      <c r="K362" s="31"/>
      <c r="L362" s="34"/>
      <c r="M362" s="34"/>
      <c r="N362" s="34"/>
      <c r="O362" s="34"/>
      <c r="P362" s="34"/>
      <c r="Q362" s="34"/>
      <c r="R362" s="34"/>
      <c r="S362" s="34"/>
      <c r="T362" s="34"/>
      <c r="U362" s="5"/>
      <c r="V362" s="5"/>
      <c r="W362" s="5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s="2" customFormat="1" x14ac:dyDescent="0.25">
      <c r="A363" s="70"/>
      <c r="B363" s="71"/>
      <c r="C363" s="72"/>
      <c r="D363" s="73"/>
      <c r="E363" s="17"/>
      <c r="F363" s="17"/>
      <c r="G363" s="31"/>
      <c r="H363" s="31"/>
      <c r="I363" s="31"/>
      <c r="J363" s="31"/>
      <c r="K363" s="31"/>
      <c r="L363" s="34"/>
      <c r="M363" s="34"/>
      <c r="N363" s="34"/>
      <c r="O363" s="34"/>
      <c r="P363" s="34"/>
      <c r="Q363" s="34"/>
      <c r="R363" s="34"/>
      <c r="S363" s="34"/>
      <c r="T363" s="34"/>
      <c r="U363" s="5"/>
      <c r="V363" s="5"/>
      <c r="W363" s="5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s="2" customFormat="1" x14ac:dyDescent="0.25">
      <c r="A364" s="70"/>
      <c r="B364" s="71"/>
      <c r="C364" s="72"/>
      <c r="D364" s="73"/>
      <c r="E364" s="17"/>
      <c r="F364" s="17"/>
      <c r="G364" s="31"/>
      <c r="H364" s="31"/>
      <c r="I364" s="31"/>
      <c r="J364" s="31"/>
      <c r="K364" s="31"/>
      <c r="L364" s="34"/>
      <c r="M364" s="34"/>
      <c r="N364" s="34"/>
      <c r="O364" s="34"/>
      <c r="P364" s="34"/>
      <c r="Q364" s="34"/>
      <c r="R364" s="34"/>
      <c r="S364" s="34"/>
      <c r="T364" s="34"/>
      <c r="U364" s="5"/>
      <c r="V364" s="5"/>
      <c r="W364" s="5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2" customFormat="1" x14ac:dyDescent="0.25">
      <c r="A365" s="70"/>
      <c r="B365" s="71"/>
      <c r="C365" s="72"/>
      <c r="D365" s="73"/>
      <c r="E365" s="17"/>
      <c r="F365" s="17"/>
      <c r="G365" s="31"/>
      <c r="H365" s="31"/>
      <c r="I365" s="31"/>
      <c r="J365" s="31"/>
      <c r="K365" s="31"/>
      <c r="L365" s="34"/>
      <c r="M365" s="34"/>
      <c r="N365" s="34"/>
      <c r="O365" s="34"/>
      <c r="P365" s="34"/>
      <c r="Q365" s="34"/>
      <c r="R365" s="34"/>
      <c r="S365" s="34"/>
      <c r="T365" s="34"/>
      <c r="U365" s="5"/>
      <c r="V365" s="5"/>
      <c r="W365" s="5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2" customFormat="1" x14ac:dyDescent="0.25">
      <c r="A366" s="70"/>
      <c r="B366" s="71"/>
      <c r="C366" s="72"/>
      <c r="D366" s="73"/>
      <c r="E366" s="17"/>
      <c r="F366" s="17"/>
      <c r="G366" s="31"/>
      <c r="H366" s="31"/>
      <c r="I366" s="31"/>
      <c r="J366" s="31"/>
      <c r="K366" s="31"/>
      <c r="L366" s="34"/>
      <c r="M366" s="34"/>
      <c r="N366" s="34"/>
      <c r="O366" s="34"/>
      <c r="P366" s="34"/>
      <c r="Q366" s="34"/>
      <c r="R366" s="34"/>
      <c r="S366" s="34"/>
      <c r="T366" s="34"/>
      <c r="U366" s="5"/>
      <c r="V366" s="5"/>
      <c r="W366" s="5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s="2" customFormat="1" x14ac:dyDescent="0.25">
      <c r="A367" s="70"/>
      <c r="B367" s="71"/>
      <c r="C367" s="72"/>
      <c r="D367" s="73"/>
      <c r="E367" s="17"/>
      <c r="F367" s="17"/>
      <c r="G367" s="31"/>
      <c r="H367" s="31"/>
      <c r="I367" s="31"/>
      <c r="J367" s="31"/>
      <c r="K367" s="31"/>
      <c r="L367" s="34"/>
      <c r="M367" s="34"/>
      <c r="N367" s="34"/>
      <c r="O367" s="34"/>
      <c r="P367" s="34"/>
      <c r="Q367" s="34"/>
      <c r="R367" s="34"/>
      <c r="S367" s="34"/>
      <c r="T367" s="34"/>
      <c r="U367" s="5"/>
      <c r="V367" s="5"/>
      <c r="W367" s="5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s="2" customFormat="1" x14ac:dyDescent="0.25">
      <c r="A368" s="70"/>
      <c r="B368" s="71"/>
      <c r="C368" s="72"/>
      <c r="D368" s="73"/>
      <c r="E368" s="17"/>
      <c r="F368" s="17"/>
      <c r="G368" s="31"/>
      <c r="H368" s="31"/>
      <c r="I368" s="31"/>
      <c r="J368" s="31"/>
      <c r="K368" s="31"/>
      <c r="L368" s="34"/>
      <c r="M368" s="34"/>
      <c r="N368" s="34"/>
      <c r="O368" s="34"/>
      <c r="P368" s="34"/>
      <c r="Q368" s="34"/>
      <c r="R368" s="34"/>
      <c r="S368" s="34"/>
      <c r="T368" s="34"/>
      <c r="U368" s="5"/>
      <c r="V368" s="5"/>
      <c r="W368" s="5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s="2" customFormat="1" x14ac:dyDescent="0.25">
      <c r="A369" s="70"/>
      <c r="B369" s="71"/>
      <c r="C369" s="72"/>
      <c r="D369" s="73"/>
      <c r="E369" s="17"/>
      <c r="F369" s="17"/>
      <c r="G369" s="31"/>
      <c r="H369" s="31"/>
      <c r="I369" s="31"/>
      <c r="J369" s="31"/>
      <c r="K369" s="31"/>
      <c r="L369" s="34"/>
      <c r="M369" s="34"/>
      <c r="N369" s="34"/>
      <c r="O369" s="34"/>
      <c r="P369" s="34"/>
      <c r="Q369" s="34"/>
      <c r="R369" s="34"/>
      <c r="S369" s="34"/>
      <c r="T369" s="34"/>
      <c r="U369" s="5"/>
      <c r="V369" s="5"/>
      <c r="W369" s="5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s="2" customFormat="1" x14ac:dyDescent="0.25">
      <c r="A370" s="70"/>
      <c r="B370" s="71"/>
      <c r="C370" s="72"/>
      <c r="D370" s="73"/>
      <c r="E370" s="17"/>
      <c r="F370" s="17"/>
      <c r="G370" s="31"/>
      <c r="H370" s="31"/>
      <c r="I370" s="31"/>
      <c r="J370" s="31"/>
      <c r="K370" s="31"/>
      <c r="L370" s="34"/>
      <c r="M370" s="34"/>
      <c r="N370" s="34"/>
      <c r="O370" s="34"/>
      <c r="P370" s="34"/>
      <c r="Q370" s="34"/>
      <c r="R370" s="34"/>
      <c r="S370" s="34"/>
      <c r="T370" s="34"/>
      <c r="U370" s="5"/>
      <c r="V370" s="5"/>
      <c r="W370" s="5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s="2" customFormat="1" x14ac:dyDescent="0.25">
      <c r="A371" s="70"/>
      <c r="B371" s="71"/>
      <c r="C371" s="72"/>
      <c r="D371" s="73"/>
      <c r="E371" s="17"/>
      <c r="F371" s="17"/>
      <c r="G371" s="31"/>
      <c r="H371" s="31"/>
      <c r="I371" s="31"/>
      <c r="J371" s="31"/>
      <c r="K371" s="31"/>
      <c r="L371" s="34"/>
      <c r="M371" s="34"/>
      <c r="N371" s="34"/>
      <c r="O371" s="34"/>
      <c r="P371" s="34"/>
      <c r="Q371" s="34"/>
      <c r="R371" s="34"/>
      <c r="S371" s="34"/>
      <c r="T371" s="34"/>
      <c r="U371" s="5"/>
      <c r="V371" s="5"/>
      <c r="W371" s="5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s="2" customFormat="1" x14ac:dyDescent="0.25">
      <c r="A372" s="70"/>
      <c r="B372" s="71"/>
      <c r="C372" s="72"/>
      <c r="D372" s="73"/>
      <c r="E372" s="17"/>
      <c r="F372" s="17"/>
      <c r="G372" s="31"/>
      <c r="H372" s="31"/>
      <c r="I372" s="31"/>
      <c r="J372" s="31"/>
      <c r="K372" s="31"/>
      <c r="L372" s="34"/>
      <c r="M372" s="34"/>
      <c r="N372" s="34"/>
      <c r="O372" s="34"/>
      <c r="P372" s="34"/>
      <c r="Q372" s="34"/>
      <c r="R372" s="34"/>
      <c r="S372" s="34"/>
      <c r="T372" s="34"/>
      <c r="U372" s="5"/>
      <c r="V372" s="5"/>
      <c r="W372" s="5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</sheetData>
  <mergeCells count="143">
    <mergeCell ref="A2:F2"/>
    <mergeCell ref="A3:A4"/>
    <mergeCell ref="B3:B4"/>
    <mergeCell ref="C3:C4"/>
    <mergeCell ref="D3:D4"/>
    <mergeCell ref="E3:E4"/>
    <mergeCell ref="F3:F4"/>
    <mergeCell ref="A15:A19"/>
    <mergeCell ref="B15:B19"/>
    <mergeCell ref="C15:C19"/>
    <mergeCell ref="A20:A24"/>
    <mergeCell ref="B20:B24"/>
    <mergeCell ref="C20:C24"/>
    <mergeCell ref="A5:A9"/>
    <mergeCell ref="B5:B9"/>
    <mergeCell ref="C5:C9"/>
    <mergeCell ref="A10:A14"/>
    <mergeCell ref="B10:B14"/>
    <mergeCell ref="C10:C14"/>
    <mergeCell ref="A35:A39"/>
    <mergeCell ref="B35:B39"/>
    <mergeCell ref="C35:C39"/>
    <mergeCell ref="A40:A44"/>
    <mergeCell ref="B40:B44"/>
    <mergeCell ref="C40:C44"/>
    <mergeCell ref="A25:A29"/>
    <mergeCell ref="B25:B29"/>
    <mergeCell ref="C25:C29"/>
    <mergeCell ref="A30:A34"/>
    <mergeCell ref="B30:B34"/>
    <mergeCell ref="C30:C34"/>
    <mergeCell ref="I55:I60"/>
    <mergeCell ref="A60:A64"/>
    <mergeCell ref="B60:B64"/>
    <mergeCell ref="C60:C64"/>
    <mergeCell ref="A45:A49"/>
    <mergeCell ref="B45:B49"/>
    <mergeCell ref="C45:C49"/>
    <mergeCell ref="A50:A54"/>
    <mergeCell ref="B50:B54"/>
    <mergeCell ref="C50:C54"/>
    <mergeCell ref="A65:A69"/>
    <mergeCell ref="B65:B69"/>
    <mergeCell ref="C65:C69"/>
    <mergeCell ref="A70:A74"/>
    <mergeCell ref="B70:B74"/>
    <mergeCell ref="C70:C74"/>
    <mergeCell ref="A55:A59"/>
    <mergeCell ref="B55:B59"/>
    <mergeCell ref="C55:C59"/>
    <mergeCell ref="A85:A89"/>
    <mergeCell ref="B85:B89"/>
    <mergeCell ref="C85:C89"/>
    <mergeCell ref="A90:A94"/>
    <mergeCell ref="B90:B94"/>
    <mergeCell ref="C90:C94"/>
    <mergeCell ref="A75:A79"/>
    <mergeCell ref="B75:B79"/>
    <mergeCell ref="C75:C79"/>
    <mergeCell ref="A80:A84"/>
    <mergeCell ref="B80:B84"/>
    <mergeCell ref="C80:C84"/>
    <mergeCell ref="A105:A109"/>
    <mergeCell ref="B105:B109"/>
    <mergeCell ref="C105:C109"/>
    <mergeCell ref="A110:A114"/>
    <mergeCell ref="B110:B114"/>
    <mergeCell ref="C110:C114"/>
    <mergeCell ref="A95:A99"/>
    <mergeCell ref="B95:B99"/>
    <mergeCell ref="C95:C99"/>
    <mergeCell ref="A100:A104"/>
    <mergeCell ref="B100:B104"/>
    <mergeCell ref="C100:C104"/>
    <mergeCell ref="A125:A129"/>
    <mergeCell ref="B125:B129"/>
    <mergeCell ref="C125:C129"/>
    <mergeCell ref="A130:A134"/>
    <mergeCell ref="B130:B134"/>
    <mergeCell ref="C130:C134"/>
    <mergeCell ref="A115:A119"/>
    <mergeCell ref="B115:B119"/>
    <mergeCell ref="C115:C119"/>
    <mergeCell ref="A120:A124"/>
    <mergeCell ref="B120:B124"/>
    <mergeCell ref="C120:C124"/>
    <mergeCell ref="A145:A149"/>
    <mergeCell ref="B145:B149"/>
    <mergeCell ref="C145:C149"/>
    <mergeCell ref="A150:A154"/>
    <mergeCell ref="B150:B154"/>
    <mergeCell ref="C150:C154"/>
    <mergeCell ref="A135:A139"/>
    <mergeCell ref="B135:B139"/>
    <mergeCell ref="C135:C139"/>
    <mergeCell ref="A140:A144"/>
    <mergeCell ref="B140:B144"/>
    <mergeCell ref="C140:C144"/>
    <mergeCell ref="A165:A169"/>
    <mergeCell ref="B165:B169"/>
    <mergeCell ref="C165:C169"/>
    <mergeCell ref="A170:A174"/>
    <mergeCell ref="B170:B174"/>
    <mergeCell ref="C170:C174"/>
    <mergeCell ref="A155:A159"/>
    <mergeCell ref="B155:B159"/>
    <mergeCell ref="C155:C159"/>
    <mergeCell ref="A160:A164"/>
    <mergeCell ref="B160:B164"/>
    <mergeCell ref="C160:C164"/>
    <mergeCell ref="A185:A189"/>
    <mergeCell ref="B185:B189"/>
    <mergeCell ref="C185:C189"/>
    <mergeCell ref="A190:A194"/>
    <mergeCell ref="B190:B194"/>
    <mergeCell ref="C190:C194"/>
    <mergeCell ref="A175:A179"/>
    <mergeCell ref="B175:B179"/>
    <mergeCell ref="C175:C179"/>
    <mergeCell ref="A180:A184"/>
    <mergeCell ref="B180:B184"/>
    <mergeCell ref="C180:C184"/>
    <mergeCell ref="A205:A209"/>
    <mergeCell ref="B205:B209"/>
    <mergeCell ref="C205:C209"/>
    <mergeCell ref="A210:A214"/>
    <mergeCell ref="B210:B214"/>
    <mergeCell ref="C210:C214"/>
    <mergeCell ref="A195:A199"/>
    <mergeCell ref="B195:B199"/>
    <mergeCell ref="C195:C199"/>
    <mergeCell ref="A200:A204"/>
    <mergeCell ref="B200:B204"/>
    <mergeCell ref="C200:C204"/>
    <mergeCell ref="B226:F226"/>
    <mergeCell ref="E230:F230"/>
    <mergeCell ref="C231:D231"/>
    <mergeCell ref="A215:A219"/>
    <mergeCell ref="B215:B219"/>
    <mergeCell ref="C215:C219"/>
    <mergeCell ref="A220:A224"/>
    <mergeCell ref="B220:B224"/>
    <mergeCell ref="C220:C224"/>
  </mergeCells>
  <pageMargins left="0.70866141732283472" right="0.51181102362204722" top="0.74803149606299213" bottom="0.19685039370078741" header="0.31496062992125984" footer="0.31496062992125984"/>
  <pageSetup paperSize="9" scale="73" fitToHeight="0" orientation="portrait" r:id="rId1"/>
  <headerFooter differentFirst="1" scaleWithDoc="0" alignWithMargins="0">
    <oddFooter>Страница  &amp;P из &amp;N</oddFooter>
  </headerFooter>
  <rowBreaks count="2" manualBreakCount="2">
    <brk id="149" max="11" man="1"/>
    <brk id="2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печать 10 форма за 9 мес.</vt:lpstr>
      <vt:lpstr>'на печать 10 форма за 9 мес.'!Заголовки_для_печати</vt:lpstr>
      <vt:lpstr>'на печать 10 форма за 9 мес.'!Область_печати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Зелимхан Б. Барзукаев</cp:lastModifiedBy>
  <cp:lastPrinted>2018-10-11T13:26:15Z</cp:lastPrinted>
  <dcterms:created xsi:type="dcterms:W3CDTF">2015-05-21T06:57:51Z</dcterms:created>
  <dcterms:modified xsi:type="dcterms:W3CDTF">2018-10-11T13:30:07Z</dcterms:modified>
</cp:coreProperties>
</file>